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25\d\Municipalidad de Nogoya\07 Documentos Finales B\Editables\"/>
    </mc:Choice>
  </mc:AlternateContent>
  <xr:revisionPtr revIDLastSave="0" documentId="13_ncr:1_{A9EFCC9A-22BD-459C-AF39-3B264D32F850}" xr6:coauthVersionLast="47" xr6:coauthVersionMax="47" xr10:uidLastSave="{00000000-0000-0000-0000-000000000000}"/>
  <bookViews>
    <workbookView xWindow="-120" yWindow="-120" windowWidth="29040" windowHeight="15840" tabRatio="989" firstSheet="1" activeTab="1" xr2:uid="{00000000-000D-0000-FFFF-FFFF00000000}"/>
  </bookViews>
  <sheets>
    <sheet name="COEFICIENTE RESUMEN" sheetId="16" state="hidden" r:id="rId1"/>
    <sheet name="ANALISIS DE PRECIOS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0">#REF!</definedName>
    <definedName name="\a">#REF!</definedName>
    <definedName name="\f">#REF!</definedName>
    <definedName name="\g">#REF!</definedName>
    <definedName name="\m">#REF!</definedName>
    <definedName name="\n">#REF!</definedName>
    <definedName name="\p">#REF!</definedName>
    <definedName name="\s">#REF!</definedName>
    <definedName name="\x">#REF!</definedName>
    <definedName name="_0">#REF!</definedName>
    <definedName name="_0_41">#REF!</definedName>
    <definedName name="_0_46">#REF!</definedName>
    <definedName name="_0_52">#REF!</definedName>
    <definedName name="_0_53">#REF!</definedName>
    <definedName name="_0_55">#REF!</definedName>
    <definedName name="_0_56">#REF!</definedName>
    <definedName name="_0_57">#REF!</definedName>
    <definedName name="_0_87">#REF!</definedName>
    <definedName name="_1__0_1">#REF!</definedName>
    <definedName name="_1_0_1">#REF!</definedName>
    <definedName name="_1_1">[1]Indice!#REF!</definedName>
    <definedName name="_1_1.">[1]Indice!#REF!</definedName>
    <definedName name="_1_12">'[1]Mano de Obra'!#REF!</definedName>
    <definedName name="_1_13">[1]Equipos!#REF!</definedName>
    <definedName name="_1_14">'[1]Listado Items'!#REF!</definedName>
    <definedName name="_1_14_22">#REF!</definedName>
    <definedName name="_1_19">#REF!</definedName>
    <definedName name="_1_2">'[1]Coef. Resumen'!#REF!</definedName>
    <definedName name="_1_20">#REF!</definedName>
    <definedName name="_1_21">#REF!</definedName>
    <definedName name="_1_3">#REF!</definedName>
    <definedName name="_1_4">#REF!</definedName>
    <definedName name="_1_41">#REF!</definedName>
    <definedName name="_1_5">#REF!</definedName>
    <definedName name="_1_60">#REF!</definedName>
    <definedName name="_1_61">#REF!</definedName>
    <definedName name="_1_64">#REF!</definedName>
    <definedName name="_1_65">#REF!</definedName>
    <definedName name="_1_66">'[1]AUX Dosaje Hormigón'!#REF!</definedName>
    <definedName name="_1_67">'[1]AUX Ejecución Hormigón'!#REF!</definedName>
    <definedName name="_1_7">#REF!</definedName>
    <definedName name="_1_70">'[2]Aux ADN 420'!#REF!</definedName>
    <definedName name="_1_74">#REF!</definedName>
    <definedName name="_1_75">#REF!</definedName>
    <definedName name="_1_76">#REF!</definedName>
    <definedName name="_1_77">#REF!</definedName>
    <definedName name="_1_8">#REF!</definedName>
    <definedName name="_111">#REF!</definedName>
    <definedName name="_2">#REF!</definedName>
    <definedName name="_2__C_1">#REF!</definedName>
    <definedName name="_2_1">[1]Indice!#REF!</definedName>
    <definedName name="_2_12">'[1]Mano de Obra'!#REF!</definedName>
    <definedName name="_2_13">[1]Equipos!#REF!</definedName>
    <definedName name="_2_14">'[1]Listado Items'!#REF!</definedName>
    <definedName name="_2_14_22">#REF!</definedName>
    <definedName name="_2_19">#REF!</definedName>
    <definedName name="_2_2">'[1]Coef. Resumen'!#REF!</definedName>
    <definedName name="_2_20">#REF!</definedName>
    <definedName name="_2_21">#REF!</definedName>
    <definedName name="_2_3">#REF!</definedName>
    <definedName name="_2_4">#REF!</definedName>
    <definedName name="_2_41">#REF!</definedName>
    <definedName name="_2_5">#REF!</definedName>
    <definedName name="_2_60">#REF!</definedName>
    <definedName name="_2_61">#REF!</definedName>
    <definedName name="_2_64">#REF!</definedName>
    <definedName name="_2_65">#REF!</definedName>
    <definedName name="_2_66">'[1]AUX Dosaje Hormigón'!#REF!</definedName>
    <definedName name="_2_67">'[1]AUX Ejecución Hormigón'!#REF!</definedName>
    <definedName name="_2_7">#REF!</definedName>
    <definedName name="_2_70">'[1]Aux ADN 420'!#REF!</definedName>
    <definedName name="_2_74">#REF!</definedName>
    <definedName name="_2_75">#REF!</definedName>
    <definedName name="_2_76">#REF!</definedName>
    <definedName name="_2_77">#REF!</definedName>
    <definedName name="_2_8">#REF!</definedName>
    <definedName name="_2_C_1">#REF!</definedName>
    <definedName name="_3__m_1">#REF!</definedName>
    <definedName name="_3_m_1">#REF!</definedName>
    <definedName name="_5_0_1">#REF!</definedName>
    <definedName name="_7_C_1">#REF!</definedName>
    <definedName name="_9_m_1">#REF!</definedName>
    <definedName name="_C">#REF!</definedName>
    <definedName name="_Fill" hidden="1">#REF!</definedName>
    <definedName name="_m">#REF!</definedName>
    <definedName name="_m_41">#REF!</definedName>
    <definedName name="_m_46">#REF!</definedName>
    <definedName name="_m_52">#REF!</definedName>
    <definedName name="_m_53">#REF!</definedName>
    <definedName name="_m_55">#REF!</definedName>
    <definedName name="_m_56">#REF!</definedName>
    <definedName name="_m_57">#REF!</definedName>
    <definedName name="_m_87">#REF!</definedName>
    <definedName name="_PAT2">#REF!</definedName>
    <definedName name="a">#REF!</definedName>
    <definedName name="A_impresión_IM_1">[1]Indice!#REF!</definedName>
    <definedName name="A_impresión_IM_12">'[1]Mano de Obra'!#REF!</definedName>
    <definedName name="A_impresión_IM_13">[1]Equipos!#REF!</definedName>
    <definedName name="A_impresión_IM_14">'[1]Listado Items'!#REF!</definedName>
    <definedName name="A_impresión_IM_14_22">#REF!</definedName>
    <definedName name="A_impresión_IM_19">#REF!</definedName>
    <definedName name="A_impresión_IM_2">'[1]Coef. Resumen'!#REF!</definedName>
    <definedName name="A_impresión_IM_20">#REF!</definedName>
    <definedName name="A_impresión_IM_21">#REF!</definedName>
    <definedName name="A_impresión_IM_3">#REF!</definedName>
    <definedName name="A_impresión_IM_4">#REF!</definedName>
    <definedName name="A_impresión_IM_41">#REF!</definedName>
    <definedName name="A_impresión_IM_5">#REF!</definedName>
    <definedName name="A_impresión_IM_60">#REF!</definedName>
    <definedName name="A_impresión_IM_61">#REF!</definedName>
    <definedName name="A_impresión_IM_64">#REF!</definedName>
    <definedName name="A_impresión_IM_65">#REF!</definedName>
    <definedName name="A_impresión_IM_66">'[1]AUX Dosaje Hormigón'!#REF!</definedName>
    <definedName name="A_impresión_IM_67">'[1]AUX Ejecución Hormigón'!#REF!</definedName>
    <definedName name="A_impresión_IM_7">#REF!</definedName>
    <definedName name="A_impresión_IM_70">'[2]Aux ADN 420'!#REF!</definedName>
    <definedName name="A_impresión_IM_74">#REF!</definedName>
    <definedName name="A_impresión_IM_75">#REF!</definedName>
    <definedName name="A_impresión_IM_76">#REF!</definedName>
    <definedName name="A_impresión_IM_77">#REF!</definedName>
    <definedName name="A_impresión_IM_8">#REF!</definedName>
    <definedName name="ad">#REF!</definedName>
    <definedName name="adaa">#REF!</definedName>
    <definedName name="adsf">[3]Equipos!$B$10:$B$65536</definedName>
    <definedName name="AGAAF">'[4]Listado Items'!#REF!</definedName>
    <definedName name="ALFA">#REF!</definedName>
    <definedName name="_xlnm.Print_Area" localSheetId="1">'ANALISIS DE PRECIOS'!$D$1:$K$299</definedName>
    <definedName name="_xlnm.Print_Area" localSheetId="0">'COEFICIENTE RESUMEN'!$A$1:$E$23</definedName>
    <definedName name="asdfgadf">[1]Indice!#REF!</definedName>
    <definedName name="AYUDA">#REF!</definedName>
    <definedName name="b">#REF!</definedName>
    <definedName name="BETA">#REF!</definedName>
    <definedName name="BPRIMA">#REF!</definedName>
    <definedName name="C_">#REF!</definedName>
    <definedName name="ccccc">#REF!</definedName>
    <definedName name="CPRIMA">#REF!</definedName>
    <definedName name="D">#REF!</definedName>
    <definedName name="DATOS">#N/A</definedName>
    <definedName name="DATOS_116">#REF!</definedName>
    <definedName name="dfgsdfgdsg">#REF!</definedName>
    <definedName name="DIAG">#REF!</definedName>
    <definedName name="DIMENS">#REF!</definedName>
    <definedName name="DOLAR">[5]EQUIP!$B$113</definedName>
    <definedName name="DPRIMA">#REF!</definedName>
    <definedName name="E">#REF!</definedName>
    <definedName name="E5_0">#REF!</definedName>
    <definedName name="EQUIPOS">[6]MATERIALES!#REF!</definedName>
    <definedName name="ESPESOR">#REF!</definedName>
    <definedName name="EXCAVA">#REF!</definedName>
    <definedName name="Excel_BuiltIn__FilterDatabase_14">#REF!</definedName>
    <definedName name="Excel_BuiltIn__FilterDatabase_14_22">#REF!</definedName>
    <definedName name="Excel_BuiltIn__FilterDatabase_2">#REF!</definedName>
    <definedName name="FASDFA">[4]Indice!#REF!</definedName>
    <definedName name="FDAS">[4]Equipos!#REF!</definedName>
    <definedName name="FDSAGA">'[4]Precios Basicos Materiales'!#REF!</definedName>
    <definedName name="FEPRIN">#REF!</definedName>
    <definedName name="FEREP">#REF!</definedName>
    <definedName name="FPRIMA">#REF!</definedName>
    <definedName name="FSEGUNDA">#REF!</definedName>
    <definedName name="G">#REF!</definedName>
    <definedName name="H">#REF!</definedName>
    <definedName name="HMIN">#REF!</definedName>
    <definedName name="HNET">#REF!</definedName>
    <definedName name="HTB">#REF!</definedName>
    <definedName name="HTD">#REF!</definedName>
    <definedName name="HTE">#REF!</definedName>
    <definedName name="I">#REF!</definedName>
    <definedName name="INS">[5]INS!$A$6:$G$231</definedName>
    <definedName name="Item2b">'ANALISIS DE PRECIOS'!$D$7:$J$61</definedName>
    <definedName name="Item2c">'[6]ANALISIS DE PRECIOS'!#REF!</definedName>
    <definedName name="item3a">'ANALISIS DE PRECIOS'!#REF!</definedName>
    <definedName name="J">#REF!</definedName>
    <definedName name="JOTA">#REF!</definedName>
    <definedName name="JPRIMA">#REF!</definedName>
    <definedName name="K">#REF!</definedName>
    <definedName name="K1K">#REF!</definedName>
    <definedName name="K2K">#REF!</definedName>
    <definedName name="KPRIMA">#REF!</definedName>
    <definedName name="L_">#REF!</definedName>
    <definedName name="LPRIMA">#REF!</definedName>
    <definedName name="LSEGUNDA">#REF!</definedName>
    <definedName name="LUZ">#REF!</definedName>
    <definedName name="M">#REF!</definedName>
    <definedName name="MACRO">#REF!</definedName>
    <definedName name="MACRON">#REF!</definedName>
    <definedName name="MATERIALES">[2]Materiales!$B$5:$B$65506</definedName>
    <definedName name="NOLUCES">#REF!</definedName>
    <definedName name="PARC">#N/A</definedName>
    <definedName name="PARC_116">#REF!</definedName>
    <definedName name="PATILLAS">#REF!</definedName>
    <definedName name="PESOPRIN">#REF!</definedName>
    <definedName name="PESOS">#REF!</definedName>
    <definedName name="PESOSEC">#REF!</definedName>
    <definedName name="PLAN1">#REF!</definedName>
    <definedName name="PLAN2">#REF!</definedName>
    <definedName name="porcentajesobrelaventasiniva">#REF!</definedName>
    <definedName name="Print_Area" localSheetId="1">'ANALISIS DE PRECIOS'!$D$1:$K$297</definedName>
    <definedName name="Print_Area" localSheetId="0">'COEFICIENTE RESUMEN'!$A$1:$D$23</definedName>
    <definedName name="Print_Titles" localSheetId="1">'ANALISIS DE PRECIOS'!$1:$3</definedName>
    <definedName name="RECUB">#REF!</definedName>
    <definedName name="RES">#N/A</definedName>
    <definedName name="RES_116">#REF!</definedName>
    <definedName name="RESUMEN">#N/A</definedName>
    <definedName name="RESUMEN_116">#REF!</definedName>
    <definedName name="SEPREP">#REF!</definedName>
    <definedName name="SEPRIN">#REF!</definedName>
    <definedName name="T">#REF!</definedName>
    <definedName name="_xlnm.Print_Titles" localSheetId="1">'ANALISIS DE PRECIOS'!$1:$2</definedName>
    <definedName name="TOTFE">#REF!</definedName>
    <definedName name="W">#REF!</definedName>
    <definedName name="W1W">#REF!</definedName>
    <definedName name="W2W">#REF!</definedName>
    <definedName name="WPRIMA">#REF!</definedName>
  </definedNames>
  <calcPr calcId="181029"/>
</workbook>
</file>

<file path=xl/calcChain.xml><?xml version="1.0" encoding="utf-8"?>
<calcChain xmlns="http://schemas.openxmlformats.org/spreadsheetml/2006/main">
  <c r="D10" i="16" l="1"/>
  <c r="D11" i="16" s="1"/>
  <c r="D12" i="16" l="1"/>
  <c r="D13" i="16" s="1"/>
  <c r="D14" i="16" l="1"/>
  <c r="D15" i="16" s="1"/>
  <c r="D18" i="16" l="1"/>
  <c r="D16" i="16"/>
  <c r="D17" i="16"/>
  <c r="D19" i="16" l="1"/>
  <c r="D22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dibujante</author>
  </authors>
  <commentList>
    <comment ref="H126" authorId="0" shapeId="0" xr:uid="{00000000-0006-0000-0700-000002000000}">
      <text>
        <r>
          <rPr>
            <sz val="11"/>
            <color indexed="81"/>
            <rFont val="Tahoma"/>
            <family val="2"/>
          </rPr>
          <t>densidad de capa:1,9 tn/m3</t>
        </r>
      </text>
    </comment>
    <comment ref="H164" authorId="0" shapeId="0" xr:uid="{00000000-0006-0000-0700-000003000000}">
      <text>
        <r>
          <rPr>
            <sz val="11"/>
            <color indexed="81"/>
            <rFont val="Tahoma"/>
            <family val="2"/>
          </rPr>
          <t>densidad de capa: 2,3 tn/m3</t>
        </r>
      </text>
    </comment>
    <comment ref="H165" authorId="0" shapeId="0" xr:uid="{00000000-0006-0000-0700-000004000000}">
      <text>
        <r>
          <rPr>
            <sz val="11"/>
            <color indexed="81"/>
            <rFont val="Tahoma"/>
            <family val="2"/>
          </rPr>
          <t>densidad de capa:2,3 tn/m3</t>
        </r>
      </text>
    </comment>
    <comment ref="H167" authorId="0" shapeId="0" xr:uid="{00000000-0006-0000-0700-000005000000}">
      <text>
        <r>
          <rPr>
            <sz val="11"/>
            <color indexed="81"/>
            <rFont val="Tahoma"/>
            <family val="2"/>
          </rPr>
          <t>densidad de capa:1,9 tn/m3</t>
        </r>
      </text>
    </comment>
    <comment ref="E213" authorId="0" shapeId="0" xr:uid="{00000000-0006-0000-0700-000016000000}">
      <text>
        <r>
          <rPr>
            <sz val="11"/>
            <color indexed="81"/>
            <rFont val="Tahoma"/>
            <family val="2"/>
          </rPr>
          <t>Consumo de la planta</t>
        </r>
      </text>
    </comment>
  </commentList>
</comments>
</file>

<file path=xl/sharedStrings.xml><?xml version="1.0" encoding="utf-8"?>
<sst xmlns="http://schemas.openxmlformats.org/spreadsheetml/2006/main" count="634" uniqueCount="203">
  <si>
    <t>UNIDAD</t>
  </si>
  <si>
    <t>CANTIDAD</t>
  </si>
  <si>
    <t>m3</t>
  </si>
  <si>
    <t>m2</t>
  </si>
  <si>
    <t>m</t>
  </si>
  <si>
    <t>tn</t>
  </si>
  <si>
    <t>2.2</t>
  </si>
  <si>
    <t>2.3</t>
  </si>
  <si>
    <t>un</t>
  </si>
  <si>
    <t>4.1</t>
  </si>
  <si>
    <t>OBRAS COMPLEMENTARIAS</t>
  </si>
  <si>
    <t>EQUIPOS</t>
  </si>
  <si>
    <t>TOTAL</t>
  </si>
  <si>
    <t>MATERIALES</t>
  </si>
  <si>
    <t>kg</t>
  </si>
  <si>
    <t>lts</t>
  </si>
  <si>
    <t>RODILLO VIBRATORIO AUTOPROPULSADO</t>
  </si>
  <si>
    <t>EQ008</t>
  </si>
  <si>
    <t>EQ021</t>
  </si>
  <si>
    <t>EQ028</t>
  </si>
  <si>
    <t>EQ030</t>
  </si>
  <si>
    <t>MAT008</t>
  </si>
  <si>
    <t>MAT016</t>
  </si>
  <si>
    <t>MAT019</t>
  </si>
  <si>
    <t>MAT028</t>
  </si>
  <si>
    <t>MAT031</t>
  </si>
  <si>
    <t>MO001</t>
  </si>
  <si>
    <t>MO003</t>
  </si>
  <si>
    <t>MO004</t>
  </si>
  <si>
    <t>MANO DE OBRA</t>
  </si>
  <si>
    <t>GAS OIL</t>
  </si>
  <si>
    <t>CODIGO</t>
  </si>
  <si>
    <t>RODILLO NEUMATICO AUTOPROPULSADO</t>
  </si>
  <si>
    <t>CANTIDAD:</t>
  </si>
  <si>
    <t>UNIDAD:</t>
  </si>
  <si>
    <t>EQ054</t>
  </si>
  <si>
    <t>EQ057</t>
  </si>
  <si>
    <t>EQ062</t>
  </si>
  <si>
    <t>EQ064</t>
  </si>
  <si>
    <t>MAT035</t>
  </si>
  <si>
    <t>MAT036</t>
  </si>
  <si>
    <t>MAT037</t>
  </si>
  <si>
    <t>EQ067</t>
  </si>
  <si>
    <t>EQ068</t>
  </si>
  <si>
    <t>MAT046</t>
  </si>
  <si>
    <t>EQ071</t>
  </si>
  <si>
    <t>EQ072</t>
  </si>
  <si>
    <t>Provisión de suelo</t>
  </si>
  <si>
    <t>3.3</t>
  </si>
  <si>
    <t>EQ073</t>
  </si>
  <si>
    <t>COEFICIENTE RESUMEN</t>
  </si>
  <si>
    <t xml:space="preserve">CÁLCULO DEL COEFICIENTE DE RESUMEN </t>
  </si>
  <si>
    <t>SIGLAS</t>
  </si>
  <si>
    <t>COSTO NETO:</t>
  </si>
  <si>
    <t>C.N.</t>
  </si>
  <si>
    <t>GASTOS GENERALES</t>
  </si>
  <si>
    <t xml:space="preserve">G.G. </t>
  </si>
  <si>
    <t>(S1 =C.N. + G.G.)</t>
  </si>
  <si>
    <t>S.1</t>
  </si>
  <si>
    <t>BENEFICIOS</t>
  </si>
  <si>
    <t>B</t>
  </si>
  <si>
    <t>(S2 =S.1 + B.)</t>
  </si>
  <si>
    <t>S.2</t>
  </si>
  <si>
    <t>I.V.A.</t>
  </si>
  <si>
    <t>I.V.A</t>
  </si>
  <si>
    <t>IMPUESTOS INGRESOS BRUTOS</t>
  </si>
  <si>
    <t>IB</t>
  </si>
  <si>
    <t>IMPUESTO AL CHEQUE</t>
  </si>
  <si>
    <t>C</t>
  </si>
  <si>
    <t>S.3</t>
  </si>
  <si>
    <t>GASTOS FINANCIEROS</t>
  </si>
  <si>
    <t>G.F.</t>
  </si>
  <si>
    <t>COEFICIENTE RESUMEN (=S.3+ G.F.)</t>
  </si>
  <si>
    <t>C.R.</t>
  </si>
  <si>
    <t>ADOPTADO</t>
  </si>
  <si>
    <t>RENDIMIENTO:</t>
  </si>
  <si>
    <t>EQ080</t>
  </si>
  <si>
    <t>EQ081</t>
  </si>
  <si>
    <t>EQ082</t>
  </si>
  <si>
    <t>EQ083</t>
  </si>
  <si>
    <t>EQ084</t>
  </si>
  <si>
    <t>MAT077</t>
  </si>
  <si>
    <t>MAT078</t>
  </si>
  <si>
    <t>EQ092</t>
  </si>
  <si>
    <t>CAMIÓN VOLCADOR 8T</t>
  </si>
  <si>
    <t>HERRAMIENTAS MENORES</t>
  </si>
  <si>
    <t>RASTRA A DISCO</t>
  </si>
  <si>
    <t>RODILLO PATA DE CABRA AUTOPROPULSADO</t>
  </si>
  <si>
    <t>TERMINADORA ASFÁLTICA</t>
  </si>
  <si>
    <t>CAMIÓN CON BATEA</t>
  </si>
  <si>
    <t>POSTES PESADOS PARA DEFENSA</t>
  </si>
  <si>
    <t>ALAS TERMINALES COMUNES</t>
  </si>
  <si>
    <t>MADERA PARA ENCOFRADOS</t>
  </si>
  <si>
    <t>HORMIGÓN H-21</t>
  </si>
  <si>
    <t>MATERIAL BITUMINOSO PARA CAC D-19 CA30</t>
  </si>
  <si>
    <t>RELLENO MINERAL</t>
  </si>
  <si>
    <t>AGREGADO 0-6</t>
  </si>
  <si>
    <t>AYUDANTE</t>
  </si>
  <si>
    <t>OFICIAL ESPECIALIZADO</t>
  </si>
  <si>
    <t>OFICIAL</t>
  </si>
  <si>
    <t>-</t>
  </si>
  <si>
    <t>MOTONIVELADORA  DYNSAI PY 165H</t>
  </si>
  <si>
    <t>MOTONIVELADORA</t>
  </si>
  <si>
    <t>MAT009</t>
  </si>
  <si>
    <t>Terraplén con compactación especial</t>
  </si>
  <si>
    <t>COSTO UNITARIO TOTAL DEL ITEM:</t>
  </si>
  <si>
    <t>PRECIO UNITARIO TOTAL DEL ITEM:</t>
  </si>
  <si>
    <t>COEFICIENTE RESUMEN =</t>
  </si>
  <si>
    <t>ITEM:</t>
  </si>
  <si>
    <t>CAMIÓN VOLCADOR</t>
  </si>
  <si>
    <t>MAT113</t>
  </si>
  <si>
    <t>=</t>
  </si>
  <si>
    <t>CEMENTO PORTLAND</t>
  </si>
  <si>
    <t>ARENA SILICEA</t>
  </si>
  <si>
    <t>AGREGADO 6-19</t>
  </si>
  <si>
    <t>ALAMBRE Y CLAVOS</t>
  </si>
  <si>
    <t>A)</t>
  </si>
  <si>
    <t>B)</t>
  </si>
  <si>
    <t>Elaboración del hormigón</t>
  </si>
  <si>
    <t>Transporte del hormigón</t>
  </si>
  <si>
    <t>C)</t>
  </si>
  <si>
    <t>Bombeo del hormigón</t>
  </si>
  <si>
    <t>$/m3</t>
  </si>
  <si>
    <t>--&gt;</t>
  </si>
  <si>
    <t>Incidencia por herramientas menores:</t>
  </si>
  <si>
    <t>SUBTOTAL (A+B+C):</t>
  </si>
  <si>
    <t>CARGADOR FRONTAL CAT 938 2,8 m3</t>
  </si>
  <si>
    <t>m3/hs</t>
  </si>
  <si>
    <t>5% de incidencia</t>
  </si>
  <si>
    <t>Distribución, compactación y perfilado</t>
  </si>
  <si>
    <t>PALA DE ARRASTRE 3 m3</t>
  </si>
  <si>
    <t xml:space="preserve">CAMIÓN TANQUE REGADOR DE AGUA (20 m3) </t>
  </si>
  <si>
    <t>EQ096</t>
  </si>
  <si>
    <t>Excavación</t>
  </si>
  <si>
    <t>CARGADOR FRONTAL 1,8 m3</t>
  </si>
  <si>
    <t>•</t>
  </si>
  <si>
    <t>SUB-TOTAL SIN PROVISIÓN DE SUELO:</t>
  </si>
  <si>
    <t>(S3 =S.2 + GF)</t>
  </si>
  <si>
    <t>Analisis Auxiliar</t>
  </si>
  <si>
    <t>POTENCIA (HP)</t>
  </si>
  <si>
    <t>COSTO UNIT. ($/hs)</t>
  </si>
  <si>
    <t>MONTO ($/m3)</t>
  </si>
  <si>
    <t>DESCRIPCIÓN</t>
  </si>
  <si>
    <t>HS</t>
  </si>
  <si>
    <t>JORNAL ($/hs)</t>
  </si>
  <si>
    <t>HS/HOMBRExUN. (hs/h.m3)</t>
  </si>
  <si>
    <t>HS/UNIDAD (hs/m3)</t>
  </si>
  <si>
    <t>SUB-TOTAL CON PROVISIÓN DE SUELO:</t>
  </si>
  <si>
    <t>RESUMEN DEL ÍTEM</t>
  </si>
  <si>
    <t>Costo</t>
  </si>
  <si>
    <t>Incidencia</t>
  </si>
  <si>
    <t>Costo Neto</t>
  </si>
  <si>
    <t>COSTO UNIT. ($)</t>
  </si>
  <si>
    <t>MONTO ($)</t>
  </si>
  <si>
    <t>MONTO ($/m2)</t>
  </si>
  <si>
    <t>HS/UNIDAD (hs/m2)</t>
  </si>
  <si>
    <t xml:space="preserve">CAMIÓN TANQUE REGADOR DE AGUA (7 m3) </t>
  </si>
  <si>
    <t>HS/HOMBRExUN.   (hs/h.m3)</t>
  </si>
  <si>
    <t>EQ097</t>
  </si>
  <si>
    <t>PLANTA DOSIFICADORA PARA ESTABILIZADOS GRANULARES</t>
  </si>
  <si>
    <t>MAT004</t>
  </si>
  <si>
    <t>AGUA</t>
  </si>
  <si>
    <t>PROVISIÓN DE SUELO (ANALISIS AUX.)</t>
  </si>
  <si>
    <t>m2/dia</t>
  </si>
  <si>
    <t>HS/HOMBRExUN.   (hs/h.m2)</t>
  </si>
  <si>
    <t>PLANTA ASFALTICA DE 80-120 t/h</t>
  </si>
  <si>
    <t>BALANZA</t>
  </si>
  <si>
    <t>APLANADORA DOBLE TAMBOR VIBRADOR</t>
  </si>
  <si>
    <t>TRACTOR SOBRE NEUMATICOS</t>
  </si>
  <si>
    <t>FUEL OIL</t>
  </si>
  <si>
    <t>m/hs</t>
  </si>
  <si>
    <t>HS/UNIDAD (hs/m)</t>
  </si>
  <si>
    <t>MONTO ($/m)</t>
  </si>
  <si>
    <t>HS/HOMBRExUN.   (hs/h.m)</t>
  </si>
  <si>
    <t>MONTO    ($/m2)</t>
  </si>
  <si>
    <t>ANALISIS DE PRECIOS UNITARIOS</t>
  </si>
  <si>
    <t>1.2</t>
  </si>
  <si>
    <t>Barandas, Alambrados y otras</t>
  </si>
  <si>
    <t>4.1.1</t>
  </si>
  <si>
    <t>BARANDA METÁLICA CINCADA PARA DEFENSA - Tipo A</t>
  </si>
  <si>
    <t>2.2.1</t>
  </si>
  <si>
    <t>2.3.3</t>
  </si>
  <si>
    <t>$/m</t>
  </si>
  <si>
    <t>2.2.2</t>
  </si>
  <si>
    <t>CAL HIDRATADA (CUV=3%)</t>
  </si>
  <si>
    <t>Hormigón de cemento portland H-21, excluida la armadura</t>
  </si>
  <si>
    <t>Suelo tratado con cal</t>
  </si>
  <si>
    <t>Bases y Subbases no bituminosas</t>
  </si>
  <si>
    <t>Carpeta de concreto asfáltico tipo CAC D-19 CA30; e=0,07 m</t>
  </si>
  <si>
    <t>2.2.3</t>
  </si>
  <si>
    <t>Mezclas y capas asfálticas</t>
  </si>
  <si>
    <t>Baranda metalica de defensa</t>
  </si>
  <si>
    <t>Suelo estabilizado con cal; CBR a la 5º Penetración ≥ 30%</t>
  </si>
  <si>
    <t xml:space="preserve">Subbase de suelo arena cemento; RCS ≥18 kg/cm2 a los 7 días </t>
  </si>
  <si>
    <t>Base de grava cemento; RCS entre 23 y 25 kg/cm2 a los 7 días</t>
  </si>
  <si>
    <t>MOVIMIENTOS DE SUELOS</t>
  </si>
  <si>
    <t>PAVIMENTOS</t>
  </si>
  <si>
    <t>OBRAS DE ARTE</t>
  </si>
  <si>
    <t>Incidencia 1.3.a - Sin provisión de suelo</t>
  </si>
  <si>
    <t>1.2.a - Sin Provisión de Suelo (producto de desmonte y excavaciones)</t>
  </si>
  <si>
    <t>1.2.b - Con Provisión de Suelo</t>
  </si>
  <si>
    <t>Incidencia 1.2.b - Con provisión de suelo</t>
  </si>
  <si>
    <t>$/m2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</si>
</sst>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€_-;\-* #,##0.00\ _€_-;_-* &quot;-&quot;??\ _€_-;_-@_-"/>
    <numFmt numFmtId="168" formatCode="#,###,###,##0.00"/>
    <numFmt numFmtId="169" formatCode="###,###,##0.0000"/>
    <numFmt numFmtId="170" formatCode="_-* #,##0\ _€_-;\-* #,##0\ _€_-;_-* &quot;-&quot;??\ _€_-;_-@_-"/>
    <numFmt numFmtId="171" formatCode="0.0%"/>
    <numFmt numFmtId="172" formatCode="0.0000"/>
    <numFmt numFmtId="173" formatCode="_ [$€-2]\ * #,##0.00_ ;_ [$€-2]\ * \-#,##0.00_ ;_ [$€-2]\ * &quot;-&quot;??_ "/>
    <numFmt numFmtId="174" formatCode="0.000"/>
    <numFmt numFmtId="175" formatCode="&quot;$&quot;\ #,##0.00"/>
    <numFmt numFmtId="177" formatCode="###,###,##0.000"/>
    <numFmt numFmtId="178" formatCode="_-* #,##0&quot; Pts&quot;_-;\-* #,##0&quot; Pts&quot;_-;_-* &quot;- Pts&quot;_-;_-@_-"/>
    <numFmt numFmtId="179" formatCode="0.00_)"/>
    <numFmt numFmtId="181" formatCode="#,###,###,##0.000"/>
    <numFmt numFmtId="182" formatCode="#,##0.000"/>
    <numFmt numFmtId="183" formatCode="_-* #,##0.0000\ _€_-;\-* #,##0.0000\ _€_-;_-* &quot;-&quot;??\ _€_-;_-@_-"/>
    <numFmt numFmtId="184" formatCode="_-* #,##0.000000\ _€_-;\-* #,##0.000000\ _€_-;_-* &quot;-&quot;??\ _€_-;_-@_-"/>
    <numFmt numFmtId="185" formatCode="_ * #,##0.0000_ ;_ * \-#,##0.0000_ ;_ * &quot;-&quot;????_ ;_ @_ "/>
  </numFmts>
  <fonts count="6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7.1"/>
      <color indexed="8"/>
      <name val="Arial Narrow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0"/>
      <name val="Courier New"/>
      <family val="3"/>
    </font>
    <font>
      <sz val="16"/>
      <name val="Arial"/>
      <family val="2"/>
    </font>
    <font>
      <b/>
      <sz val="11"/>
      <name val="Arial"/>
      <family val="2"/>
    </font>
    <font>
      <b/>
      <sz val="1"/>
      <color indexed="8"/>
      <name val="Courier New"/>
      <family val="3"/>
    </font>
    <font>
      <sz val="1"/>
      <color indexed="8"/>
      <name val="Courier New"/>
      <family val="3"/>
    </font>
    <font>
      <b/>
      <u/>
      <sz val="1"/>
      <color indexed="8"/>
      <name val="Courier New"/>
      <family val="3"/>
    </font>
    <font>
      <b/>
      <sz val="14"/>
      <name val="Arial"/>
      <family val="2"/>
    </font>
    <font>
      <sz val="10"/>
      <color theme="1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81"/>
      <name val="Tahoma"/>
      <family val="2"/>
    </font>
    <font>
      <sz val="12"/>
      <color theme="1"/>
      <name val="Arial"/>
      <family val="2"/>
    </font>
    <font>
      <sz val="10"/>
      <color rgb="FFFFFF00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name val="Arial"/>
      <family val="2"/>
    </font>
    <font>
      <b/>
      <u/>
      <sz val="18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b/>
      <sz val="11"/>
      <color indexed="18"/>
      <name val="Arial"/>
      <family val="2"/>
    </font>
    <font>
      <sz val="11"/>
      <color indexed="12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sz val="12"/>
      <color indexed="18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FFFF00"/>
      <name val="Arial"/>
      <family val="2"/>
    </font>
    <font>
      <b/>
      <sz val="13"/>
      <name val="Arial"/>
      <family val="2"/>
    </font>
    <font>
      <b/>
      <sz val="12"/>
      <color rgb="FFFF0000"/>
      <name val="Arial"/>
      <family val="2"/>
    </font>
    <font>
      <b/>
      <u/>
      <sz val="12"/>
      <name val="Arial"/>
      <family val="2"/>
    </font>
    <font>
      <b/>
      <sz val="14"/>
      <color rgb="FFFF0000"/>
      <name val="Arial"/>
      <family val="2"/>
    </font>
    <font>
      <b/>
      <i/>
      <u/>
      <sz val="12"/>
      <name val="Arial"/>
      <family val="2"/>
    </font>
    <font>
      <b/>
      <sz val="12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medium">
        <color indexed="64"/>
      </right>
      <top/>
      <bottom style="double">
        <color indexed="1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18"/>
      </top>
      <bottom style="thick">
        <color indexed="18"/>
      </bottom>
      <diagonal/>
    </border>
    <border>
      <left/>
      <right style="medium">
        <color indexed="64"/>
      </right>
      <top style="thick">
        <color indexed="18"/>
      </top>
      <bottom style="thick">
        <color indexed="1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17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0" borderId="0"/>
    <xf numFmtId="0" fontId="17" fillId="0" borderId="0"/>
    <xf numFmtId="178" fontId="6" fillId="0" borderId="0" applyFill="0" applyBorder="0" applyAlignment="0" applyProtection="0"/>
    <xf numFmtId="0" fontId="16" fillId="0" borderId="0"/>
    <xf numFmtId="0" fontId="20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6" fillId="0" borderId="0" applyNumberFormat="0" applyFont="0" applyFill="0" applyBorder="0" applyAlignment="0" applyProtection="0">
      <alignment vertical="top"/>
    </xf>
    <xf numFmtId="0" fontId="25" fillId="0" borderId="0"/>
    <xf numFmtId="9" fontId="6" fillId="0" borderId="0" applyFill="0" applyBorder="0" applyAlignment="0" applyProtection="0"/>
    <xf numFmtId="0" fontId="11" fillId="0" borderId="0"/>
    <xf numFmtId="0" fontId="11" fillId="0" borderId="0"/>
    <xf numFmtId="0" fontId="4" fillId="0" borderId="0"/>
    <xf numFmtId="9" fontId="6" fillId="0" borderId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6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10" borderId="42" applyNumberFormat="0" applyAlignment="0" applyProtection="0"/>
    <xf numFmtId="0" fontId="30" fillId="19" borderId="43" applyNumberFormat="0" applyAlignment="0" applyProtection="0"/>
    <xf numFmtId="0" fontId="31" fillId="0" borderId="44" applyNumberFormat="0" applyFill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3" borderId="0" applyNumberFormat="0" applyBorder="0" applyAlignment="0" applyProtection="0"/>
    <xf numFmtId="0" fontId="32" fillId="10" borderId="42" applyNumberFormat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33" fillId="6" borderId="0" applyNumberFormat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4" fillId="2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25" borderId="45" applyNumberFormat="0" applyFont="0" applyAlignment="0" applyProtection="0"/>
    <xf numFmtId="9" fontId="6" fillId="0" borderId="0" applyFont="0" applyFill="0" applyBorder="0" applyAlignment="0" applyProtection="0"/>
    <xf numFmtId="0" fontId="35" fillId="10" borderId="46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49" applyNumberFormat="0" applyFill="0" applyAlignment="0" applyProtection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9" fillId="10" borderId="53" applyNumberFormat="0" applyAlignment="0" applyProtection="0"/>
    <xf numFmtId="0" fontId="32" fillId="10" borderId="53" applyNumberFormat="0" applyAlignment="0" applyProtection="0"/>
    <xf numFmtId="0" fontId="2" fillId="0" borderId="0"/>
    <xf numFmtId="0" fontId="6" fillId="25" borderId="54" applyNumberFormat="0" applyFont="0" applyAlignment="0" applyProtection="0"/>
    <xf numFmtId="9" fontId="2" fillId="0" borderId="0" applyFont="0" applyFill="0" applyBorder="0" applyAlignment="0" applyProtection="0"/>
    <xf numFmtId="0" fontId="35" fillId="10" borderId="55" applyNumberFormat="0" applyAlignment="0" applyProtection="0"/>
    <xf numFmtId="0" fontId="41" fillId="0" borderId="56" applyNumberFormat="0" applyFill="0" applyAlignment="0" applyProtection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11" fillId="3" borderId="0" xfId="0" applyFont="1" applyFill="1"/>
    <xf numFmtId="0" fontId="11" fillId="0" borderId="0" xfId="0" applyFont="1"/>
    <xf numFmtId="2" fontId="24" fillId="0" borderId="0" xfId="18" applyNumberFormat="1" applyFont="1"/>
    <xf numFmtId="2" fontId="6" fillId="0" borderId="0" xfId="18" applyNumberFormat="1" applyFont="1"/>
    <xf numFmtId="0" fontId="24" fillId="0" borderId="0" xfId="21" applyFont="1"/>
    <xf numFmtId="2" fontId="24" fillId="0" borderId="0" xfId="19" applyNumberFormat="1" applyFont="1"/>
    <xf numFmtId="2" fontId="8" fillId="0" borderId="0" xfId="18" applyNumberFormat="1" applyFont="1" applyAlignment="1">
      <alignment horizontal="left"/>
    </xf>
    <xf numFmtId="2" fontId="8" fillId="0" borderId="0" xfId="21" applyNumberFormat="1" applyFont="1" applyAlignment="1">
      <alignment horizontal="left"/>
    </xf>
    <xf numFmtId="1" fontId="18" fillId="0" borderId="0" xfId="0" applyNumberFormat="1" applyFont="1" applyAlignment="1">
      <alignment horizontal="center" vertical="center"/>
    </xf>
    <xf numFmtId="2" fontId="12" fillId="0" borderId="0" xfId="18" applyNumberFormat="1" applyFont="1" applyAlignment="1">
      <alignment horizontal="left"/>
    </xf>
    <xf numFmtId="2" fontId="43" fillId="0" borderId="0" xfId="18" applyNumberFormat="1" applyFont="1" applyAlignment="1">
      <alignment horizontal="left"/>
    </xf>
    <xf numFmtId="2" fontId="12" fillId="0" borderId="0" xfId="21" applyNumberFormat="1" applyFont="1" applyAlignment="1">
      <alignment horizontal="left"/>
    </xf>
    <xf numFmtId="0" fontId="44" fillId="0" borderId="0" xfId="0" applyFont="1" applyAlignment="1">
      <alignment wrapText="1"/>
    </xf>
    <xf numFmtId="0" fontId="6" fillId="0" borderId="0" xfId="0" applyFont="1"/>
    <xf numFmtId="0" fontId="48" fillId="2" borderId="14" xfId="12" applyFont="1" applyFill="1" applyBorder="1"/>
    <xf numFmtId="0" fontId="48" fillId="2" borderId="0" xfId="12" applyFont="1" applyFill="1"/>
    <xf numFmtId="0" fontId="19" fillId="2" borderId="9" xfId="12" applyFont="1" applyFill="1" applyBorder="1" applyAlignment="1">
      <alignment vertical="center"/>
    </xf>
    <xf numFmtId="0" fontId="52" fillId="2" borderId="10" xfId="12" applyFont="1" applyFill="1" applyBorder="1" applyAlignment="1">
      <alignment vertical="center"/>
    </xf>
    <xf numFmtId="0" fontId="48" fillId="2" borderId="11" xfId="12" applyFont="1" applyFill="1" applyBorder="1" applyAlignment="1">
      <alignment vertical="center"/>
    </xf>
    <xf numFmtId="0" fontId="52" fillId="2" borderId="21" xfId="12" applyFont="1" applyFill="1" applyBorder="1" applyAlignment="1">
      <alignment vertical="center"/>
    </xf>
    <xf numFmtId="0" fontId="52" fillId="2" borderId="22" xfId="12" applyFont="1" applyFill="1" applyBorder="1" applyAlignment="1">
      <alignment vertical="center"/>
    </xf>
    <xf numFmtId="0" fontId="52" fillId="2" borderId="23" xfId="12" applyFont="1" applyFill="1" applyBorder="1" applyAlignment="1">
      <alignment vertical="center"/>
    </xf>
    <xf numFmtId="0" fontId="48" fillId="2" borderId="13" xfId="12" applyFont="1" applyFill="1" applyBorder="1" applyAlignment="1">
      <alignment vertical="center"/>
    </xf>
    <xf numFmtId="0" fontId="48" fillId="2" borderId="0" xfId="12" applyFont="1" applyFill="1" applyAlignment="1">
      <alignment vertical="center"/>
    </xf>
    <xf numFmtId="0" fontId="48" fillId="2" borderId="3" xfId="12" applyFont="1" applyFill="1" applyBorder="1" applyAlignment="1">
      <alignment vertical="center"/>
    </xf>
    <xf numFmtId="0" fontId="48" fillId="2" borderId="13" xfId="12" applyFont="1" applyFill="1" applyBorder="1"/>
    <xf numFmtId="0" fontId="48" fillId="2" borderId="0" xfId="12" applyFont="1" applyFill="1" applyAlignment="1">
      <alignment horizontal="center"/>
    </xf>
    <xf numFmtId="0" fontId="48" fillId="2" borderId="3" xfId="12" applyFont="1" applyFill="1" applyBorder="1"/>
    <xf numFmtId="0" fontId="48" fillId="2" borderId="19" xfId="12" applyFont="1" applyFill="1" applyBorder="1" applyAlignment="1">
      <alignment horizontal="left" vertical="center"/>
    </xf>
    <xf numFmtId="0" fontId="48" fillId="2" borderId="24" xfId="12" applyFont="1" applyFill="1" applyBorder="1" applyAlignment="1">
      <alignment horizontal="center"/>
    </xf>
    <xf numFmtId="2" fontId="48" fillId="2" borderId="24" xfId="12" applyNumberFormat="1" applyFont="1" applyFill="1" applyBorder="1" applyAlignment="1">
      <alignment horizontal="center" vertical="center"/>
    </xf>
    <xf numFmtId="174" fontId="19" fillId="2" borderId="25" xfId="12" applyNumberFormat="1" applyFont="1" applyFill="1" applyBorder="1" applyAlignment="1">
      <alignment horizontal="center" vertical="center"/>
    </xf>
    <xf numFmtId="10" fontId="48" fillId="0" borderId="24" xfId="14" applyNumberFormat="1" applyFont="1" applyFill="1" applyBorder="1" applyAlignment="1" applyProtection="1">
      <alignment horizontal="center" vertical="center"/>
    </xf>
    <xf numFmtId="172" fontId="48" fillId="2" borderId="25" xfId="12" applyNumberFormat="1" applyFont="1" applyFill="1" applyBorder="1" applyAlignment="1">
      <alignment horizontal="center" vertical="center"/>
    </xf>
    <xf numFmtId="0" fontId="19" fillId="2" borderId="13" xfId="12" applyFont="1" applyFill="1" applyBorder="1" applyAlignment="1">
      <alignment horizontal="left" vertical="center"/>
    </xf>
    <xf numFmtId="0" fontId="19" fillId="2" borderId="0" xfId="12" applyFont="1" applyFill="1" applyAlignment="1">
      <alignment horizontal="center"/>
    </xf>
    <xf numFmtId="171" fontId="53" fillId="0" borderId="0" xfId="14" applyNumberFormat="1" applyFont="1" applyFill="1" applyBorder="1" applyAlignment="1" applyProtection="1">
      <alignment horizontal="center" vertical="center"/>
    </xf>
    <xf numFmtId="172" fontId="19" fillId="2" borderId="3" xfId="12" applyNumberFormat="1" applyFont="1" applyFill="1" applyBorder="1" applyAlignment="1">
      <alignment horizontal="center" vertical="center"/>
    </xf>
    <xf numFmtId="174" fontId="48" fillId="2" borderId="25" xfId="12" applyNumberFormat="1" applyFont="1" applyFill="1" applyBorder="1" applyAlignment="1">
      <alignment horizontal="center" vertical="center"/>
    </xf>
    <xf numFmtId="2" fontId="48" fillId="0" borderId="0" xfId="12" applyNumberFormat="1" applyFont="1" applyAlignment="1">
      <alignment horizontal="center" vertical="center"/>
    </xf>
    <xf numFmtId="10" fontId="48" fillId="0" borderId="0" xfId="14" applyNumberFormat="1" applyFont="1" applyFill="1" applyBorder="1" applyAlignment="1" applyProtection="1">
      <alignment horizontal="center" vertical="center"/>
    </xf>
    <xf numFmtId="0" fontId="19" fillId="2" borderId="19" xfId="12" applyFont="1" applyFill="1" applyBorder="1" applyAlignment="1">
      <alignment horizontal="left" vertical="center"/>
    </xf>
    <xf numFmtId="0" fontId="19" fillId="2" borderId="24" xfId="12" applyFont="1" applyFill="1" applyBorder="1" applyAlignment="1">
      <alignment horizontal="center"/>
    </xf>
    <xf numFmtId="0" fontId="11" fillId="2" borderId="13" xfId="12" applyFont="1" applyFill="1" applyBorder="1" applyAlignment="1">
      <alignment horizontal="left" vertical="center"/>
    </xf>
    <xf numFmtId="0" fontId="10" fillId="2" borderId="0" xfId="12" applyFont="1" applyFill="1"/>
    <xf numFmtId="2" fontId="11" fillId="2" borderId="0" xfId="12" applyNumberFormat="1" applyFont="1" applyFill="1" applyAlignment="1">
      <alignment horizontal="center" vertical="center"/>
    </xf>
    <xf numFmtId="0" fontId="54" fillId="2" borderId="3" xfId="12" applyFont="1" applyFill="1" applyBorder="1" applyAlignment="1">
      <alignment horizontal="center" vertical="center"/>
    </xf>
    <xf numFmtId="0" fontId="8" fillId="2" borderId="13" xfId="12" applyFont="1" applyFill="1" applyBorder="1"/>
    <xf numFmtId="10" fontId="55" fillId="2" borderId="0" xfId="14" applyNumberFormat="1" applyFont="1" applyFill="1" applyBorder="1" applyAlignment="1" applyProtection="1">
      <alignment horizontal="center"/>
    </xf>
    <xf numFmtId="0" fontId="10" fillId="2" borderId="3" xfId="12" applyFont="1" applyFill="1" applyBorder="1" applyAlignment="1">
      <alignment horizontal="center"/>
    </xf>
    <xf numFmtId="0" fontId="10" fillId="2" borderId="13" xfId="12" applyFont="1" applyFill="1" applyBorder="1"/>
    <xf numFmtId="0" fontId="11" fillId="2" borderId="0" xfId="12" applyFont="1" applyFill="1"/>
    <xf numFmtId="10" fontId="56" fillId="2" borderId="26" xfId="14" applyNumberFormat="1" applyFont="1" applyFill="1" applyBorder="1" applyAlignment="1" applyProtection="1">
      <alignment horizontal="center" vertical="center"/>
    </xf>
    <xf numFmtId="174" fontId="56" fillId="2" borderId="27" xfId="14" applyNumberFormat="1" applyFont="1" applyFill="1" applyBorder="1" applyAlignment="1" applyProtection="1">
      <alignment horizontal="center" vertical="center"/>
    </xf>
    <xf numFmtId="0" fontId="11" fillId="2" borderId="12" xfId="12" applyFont="1" applyFill="1" applyBorder="1" applyAlignment="1">
      <alignment horizontal="left"/>
    </xf>
    <xf numFmtId="0" fontId="11" fillId="2" borderId="14" xfId="12" applyFont="1" applyFill="1" applyBorder="1" applyAlignment="1">
      <alignment horizontal="center"/>
    </xf>
    <xf numFmtId="3" fontId="11" fillId="2" borderId="14" xfId="12" applyNumberFormat="1" applyFont="1" applyFill="1" applyBorder="1" applyAlignment="1">
      <alignment horizontal="center"/>
    </xf>
    <xf numFmtId="0" fontId="11" fillId="2" borderId="28" xfId="12" applyFont="1" applyFill="1" applyBorder="1" applyAlignment="1">
      <alignment horizontal="left"/>
    </xf>
    <xf numFmtId="0" fontId="14" fillId="0" borderId="9" xfId="0" applyFont="1" applyBorder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58" fillId="0" borderId="0" xfId="0" applyFont="1" applyAlignment="1">
      <alignment wrapText="1"/>
    </xf>
    <xf numFmtId="0" fontId="57" fillId="0" borderId="0" xfId="0" applyFont="1" applyAlignment="1">
      <alignment horizontal="left" wrapText="1"/>
    </xf>
    <xf numFmtId="166" fontId="58" fillId="0" borderId="0" xfId="2" applyFont="1" applyFill="1" applyBorder="1" applyAlignment="1">
      <alignment wrapText="1"/>
    </xf>
    <xf numFmtId="0" fontId="57" fillId="0" borderId="0" xfId="0" applyFont="1" applyAlignment="1">
      <alignment horizontal="left"/>
    </xf>
    <xf numFmtId="170" fontId="57" fillId="0" borderId="0" xfId="2" applyNumberFormat="1" applyFont="1" applyFill="1" applyAlignment="1">
      <alignment horizontal="left" wrapText="1"/>
    </xf>
    <xf numFmtId="0" fontId="58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168" fontId="14" fillId="0" borderId="5" xfId="0" applyNumberFormat="1" applyFont="1" applyBorder="1" applyAlignment="1">
      <alignment horizontal="center" vertical="center" wrapText="1"/>
    </xf>
    <xf numFmtId="169" fontId="14" fillId="0" borderId="5" xfId="0" applyNumberFormat="1" applyFont="1" applyBorder="1" applyAlignment="1">
      <alignment horizontal="center" vertical="center" wrapText="1"/>
    </xf>
    <xf numFmtId="168" fontId="14" fillId="0" borderId="4" xfId="0" applyNumberFormat="1" applyFont="1" applyBorder="1" applyAlignment="1">
      <alignment horizontal="center" vertical="center" wrapText="1"/>
    </xf>
    <xf numFmtId="0" fontId="58" fillId="0" borderId="3" xfId="0" applyFont="1" applyBorder="1" applyAlignment="1">
      <alignment horizontal="left" vertical="center" wrapText="1"/>
    </xf>
    <xf numFmtId="166" fontId="58" fillId="0" borderId="0" xfId="2" applyFont="1" applyFill="1" applyBorder="1" applyAlignment="1">
      <alignment vertical="center" wrapText="1"/>
    </xf>
    <xf numFmtId="170" fontId="57" fillId="0" borderId="0" xfId="2" applyNumberFormat="1" applyFont="1" applyFill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4" fontId="14" fillId="0" borderId="18" xfId="0" applyNumberFormat="1" applyFont="1" applyBorder="1" applyAlignment="1">
      <alignment horizontal="center" vertical="center"/>
    </xf>
    <xf numFmtId="177" fontId="14" fillId="0" borderId="18" xfId="0" applyNumberFormat="1" applyFont="1" applyBorder="1" applyAlignment="1">
      <alignment horizontal="center" vertical="center"/>
    </xf>
    <xf numFmtId="4" fontId="14" fillId="0" borderId="34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0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" fontId="14" fillId="0" borderId="20" xfId="0" applyNumberFormat="1" applyFont="1" applyBorder="1" applyAlignment="1">
      <alignment horizontal="center" vertical="center"/>
    </xf>
    <xf numFmtId="177" fontId="14" fillId="0" borderId="20" xfId="0" applyNumberFormat="1" applyFont="1" applyBorder="1" applyAlignment="1">
      <alignment horizontal="center" vertical="center"/>
    </xf>
    <xf numFmtId="4" fontId="14" fillId="0" borderId="35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32" xfId="0" applyFont="1" applyBorder="1" applyAlignment="1">
      <alignment vertical="center" wrapText="1"/>
    </xf>
    <xf numFmtId="0" fontId="14" fillId="0" borderId="31" xfId="0" applyFont="1" applyBorder="1" applyAlignment="1">
      <alignment horizontal="center" vertical="center"/>
    </xf>
    <xf numFmtId="4" fontId="14" fillId="0" borderId="32" xfId="0" applyNumberFormat="1" applyFont="1" applyBorder="1" applyAlignment="1">
      <alignment horizontal="center" vertical="center"/>
    </xf>
    <xf numFmtId="177" fontId="14" fillId="0" borderId="32" xfId="0" applyNumberFormat="1" applyFont="1" applyBorder="1" applyAlignment="1">
      <alignment horizontal="center" vertical="center"/>
    </xf>
    <xf numFmtId="4" fontId="14" fillId="0" borderId="40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8" fontId="14" fillId="0" borderId="1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75" fontId="50" fillId="0" borderId="0" xfId="0" applyNumberFormat="1" applyFont="1" applyAlignment="1">
      <alignment horizontal="center"/>
    </xf>
    <xf numFmtId="10" fontId="57" fillId="0" borderId="0" xfId="15" applyNumberFormat="1" applyFont="1" applyFill="1" applyAlignment="1">
      <alignment horizontal="left" wrapText="1"/>
    </xf>
    <xf numFmtId="170" fontId="57" fillId="0" borderId="0" xfId="2" applyNumberFormat="1" applyFont="1" applyFill="1" applyBorder="1" applyAlignment="1">
      <alignment horizontal="left" wrapText="1"/>
    </xf>
    <xf numFmtId="0" fontId="1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63" fillId="0" borderId="0" xfId="0" applyFont="1" applyAlignment="1">
      <alignment wrapText="1"/>
    </xf>
    <xf numFmtId="166" fontId="63" fillId="0" borderId="0" xfId="2" applyFont="1" applyFill="1" applyBorder="1" applyAlignment="1">
      <alignment wrapText="1"/>
    </xf>
    <xf numFmtId="170" fontId="57" fillId="0" borderId="0" xfId="2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66" fontId="6" fillId="0" borderId="0" xfId="2" applyFont="1" applyFill="1" applyBorder="1" applyAlignment="1">
      <alignment wrapText="1"/>
    </xf>
    <xf numFmtId="169" fontId="14" fillId="0" borderId="0" xfId="0" applyNumberFormat="1" applyFont="1" applyAlignment="1">
      <alignment horizontal="center" vertical="center"/>
    </xf>
    <xf numFmtId="170" fontId="14" fillId="0" borderId="0" xfId="2" applyNumberFormat="1" applyFont="1" applyFill="1" applyBorder="1" applyAlignment="1">
      <alignment horizontal="left" wrapText="1"/>
    </xf>
    <xf numFmtId="0" fontId="14" fillId="0" borderId="38" xfId="0" applyFont="1" applyBorder="1" applyAlignment="1">
      <alignment horizontal="center" vertical="center"/>
    </xf>
    <xf numFmtId="177" fontId="14" fillId="0" borderId="38" xfId="0" applyNumberFormat="1" applyFont="1" applyBorder="1" applyAlignment="1">
      <alignment horizontal="center" vertical="center"/>
    </xf>
    <xf numFmtId="170" fontId="14" fillId="0" borderId="0" xfId="2" applyNumberFormat="1" applyFont="1" applyFill="1" applyBorder="1" applyAlignment="1">
      <alignment horizontal="left" vertical="center" wrapText="1"/>
    </xf>
    <xf numFmtId="0" fontId="14" fillId="0" borderId="39" xfId="0" applyFont="1" applyBorder="1" applyAlignment="1">
      <alignment horizontal="center" vertical="center"/>
    </xf>
    <xf numFmtId="177" fontId="14" fillId="0" borderId="39" xfId="0" applyNumberFormat="1" applyFont="1" applyBorder="1" applyAlignment="1">
      <alignment horizontal="center" vertical="center"/>
    </xf>
    <xf numFmtId="171" fontId="58" fillId="0" borderId="0" xfId="15" applyNumberFormat="1" applyFont="1" applyFill="1" applyAlignment="1">
      <alignment wrapText="1"/>
    </xf>
    <xf numFmtId="4" fontId="14" fillId="0" borderId="11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14" fillId="0" borderId="32" xfId="0" applyFont="1" applyBorder="1" applyAlignment="1">
      <alignment vertical="center"/>
    </xf>
    <xf numFmtId="0" fontId="14" fillId="0" borderId="32" xfId="0" applyFont="1" applyBorder="1" applyAlignment="1">
      <alignment horizontal="center" vertical="center"/>
    </xf>
    <xf numFmtId="4" fontId="14" fillId="0" borderId="28" xfId="0" applyNumberFormat="1" applyFont="1" applyBorder="1" applyAlignment="1">
      <alignment horizontal="center" vertical="center"/>
    </xf>
    <xf numFmtId="0" fontId="58" fillId="0" borderId="3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 wrapText="1"/>
    </xf>
    <xf numFmtId="168" fontId="14" fillId="0" borderId="15" xfId="0" applyNumberFormat="1" applyFont="1" applyBorder="1" applyAlignment="1">
      <alignment horizontal="center" vertical="center" wrapText="1"/>
    </xf>
    <xf numFmtId="0" fontId="57" fillId="0" borderId="13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168" fontId="14" fillId="0" borderId="4" xfId="0" applyNumberFormat="1" applyFont="1" applyBorder="1" applyAlignment="1">
      <alignment horizontal="center" vertical="center"/>
    </xf>
    <xf numFmtId="4" fontId="14" fillId="0" borderId="29" xfId="0" applyNumberFormat="1" applyFont="1" applyBorder="1" applyAlignment="1">
      <alignment horizontal="center" vertical="center"/>
    </xf>
    <xf numFmtId="4" fontId="14" fillId="0" borderId="31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10" fontId="44" fillId="0" borderId="0" xfId="0" applyNumberFormat="1" applyFont="1" applyAlignment="1">
      <alignment wrapText="1"/>
    </xf>
    <xf numFmtId="165" fontId="44" fillId="0" borderId="0" xfId="0" applyNumberFormat="1" applyFont="1" applyAlignment="1">
      <alignment wrapText="1"/>
    </xf>
    <xf numFmtId="0" fontId="58" fillId="0" borderId="0" xfId="0" applyFont="1"/>
    <xf numFmtId="170" fontId="57" fillId="0" borderId="0" xfId="2" applyNumberFormat="1" applyFont="1" applyFill="1" applyAlignment="1">
      <alignment horizontal="left"/>
    </xf>
    <xf numFmtId="0" fontId="14" fillId="0" borderId="18" xfId="0" applyFont="1" applyBorder="1" applyAlignment="1">
      <alignment vertical="center"/>
    </xf>
    <xf numFmtId="0" fontId="63" fillId="0" borderId="0" xfId="0" applyFont="1"/>
    <xf numFmtId="170" fontId="61" fillId="0" borderId="0" xfId="2" applyNumberFormat="1" applyFont="1" applyFill="1" applyAlignment="1">
      <alignment horizontal="left"/>
    </xf>
    <xf numFmtId="0" fontId="14" fillId="0" borderId="20" xfId="0" applyFont="1" applyBorder="1" applyAlignment="1">
      <alignment vertical="center"/>
    </xf>
    <xf numFmtId="170" fontId="57" fillId="0" borderId="0" xfId="2" applyNumberFormat="1" applyFont="1" applyFill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177" fontId="14" fillId="0" borderId="2" xfId="0" applyNumberFormat="1" applyFont="1" applyBorder="1" applyAlignment="1">
      <alignment horizontal="center" vertical="center"/>
    </xf>
    <xf numFmtId="168" fontId="14" fillId="0" borderId="3" xfId="0" applyNumberFormat="1" applyFont="1" applyBorder="1" applyAlignment="1">
      <alignment horizontal="center" vertical="center"/>
    </xf>
    <xf numFmtId="0" fontId="58" fillId="0" borderId="13" xfId="0" applyFont="1" applyBorder="1" applyAlignment="1">
      <alignment vertical="center" wrapText="1"/>
    </xf>
    <xf numFmtId="169" fontId="14" fillId="0" borderId="5" xfId="0" applyNumberFormat="1" applyFont="1" applyBorder="1" applyAlignment="1">
      <alignment horizontal="center" vertical="center"/>
    </xf>
    <xf numFmtId="0" fontId="59" fillId="0" borderId="0" xfId="0" applyFont="1"/>
    <xf numFmtId="4" fontId="14" fillId="0" borderId="2" xfId="0" applyNumberFormat="1" applyFont="1" applyBorder="1" applyAlignment="1">
      <alignment horizontal="center" vertical="center"/>
    </xf>
    <xf numFmtId="170" fontId="59" fillId="0" borderId="0" xfId="2" applyNumberFormat="1" applyFont="1" applyFill="1" applyAlignment="1">
      <alignment horizontal="left"/>
    </xf>
    <xf numFmtId="170" fontId="58" fillId="0" borderId="0" xfId="2" applyNumberFormat="1" applyFont="1" applyFill="1" applyAlignment="1">
      <alignment vertical="center"/>
    </xf>
    <xf numFmtId="0" fontId="44" fillId="0" borderId="0" xfId="0" applyFont="1" applyAlignment="1">
      <alignment vertical="center"/>
    </xf>
    <xf numFmtId="0" fontId="14" fillId="0" borderId="30" xfId="0" applyFont="1" applyBorder="1" applyAlignment="1">
      <alignment horizontal="center" vertical="center"/>
    </xf>
    <xf numFmtId="177" fontId="14" fillId="0" borderId="31" xfId="0" applyNumberFormat="1" applyFont="1" applyBorder="1" applyAlignment="1">
      <alignment horizontal="center" vertical="center"/>
    </xf>
    <xf numFmtId="168" fontId="14" fillId="0" borderId="28" xfId="0" applyNumberFormat="1" applyFont="1" applyBorder="1" applyAlignment="1">
      <alignment horizontal="center" vertical="center"/>
    </xf>
    <xf numFmtId="170" fontId="58" fillId="0" borderId="0" xfId="2" applyNumberFormat="1" applyFont="1" applyFill="1" applyAlignment="1">
      <alignment wrapText="1"/>
    </xf>
    <xf numFmtId="184" fontId="44" fillId="0" borderId="0" xfId="2" applyNumberFormat="1" applyFont="1" applyFill="1" applyBorder="1" applyAlignment="1">
      <alignment wrapText="1"/>
    </xf>
    <xf numFmtId="184" fontId="44" fillId="0" borderId="0" xfId="2" applyNumberFormat="1" applyFont="1" applyFill="1" applyBorder="1" applyAlignment="1">
      <alignment vertical="center" wrapText="1"/>
    </xf>
    <xf numFmtId="170" fontId="58" fillId="0" borderId="0" xfId="2" applyNumberFormat="1" applyFont="1" applyFill="1" applyBorder="1" applyAlignment="1">
      <alignment vertical="center" wrapText="1"/>
    </xf>
    <xf numFmtId="0" fontId="14" fillId="0" borderId="36" xfId="0" applyFont="1" applyBorder="1" applyAlignment="1">
      <alignment horizontal="center" vertical="center"/>
    </xf>
    <xf numFmtId="169" fontId="14" fillId="0" borderId="36" xfId="0" applyNumberFormat="1" applyFont="1" applyBorder="1" applyAlignment="1">
      <alignment horizontal="center" vertical="center"/>
    </xf>
    <xf numFmtId="168" fontId="14" fillId="0" borderId="36" xfId="0" applyNumberFormat="1" applyFont="1" applyBorder="1" applyAlignment="1">
      <alignment horizontal="center" vertical="center" wrapText="1"/>
    </xf>
    <xf numFmtId="168" fontId="14" fillId="0" borderId="16" xfId="0" applyNumberFormat="1" applyFont="1" applyBorder="1" applyAlignment="1">
      <alignment horizontal="center" vertical="center"/>
    </xf>
    <xf numFmtId="4" fontId="14" fillId="0" borderId="38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vertical="center" wrapText="1"/>
    </xf>
    <xf numFmtId="185" fontId="58" fillId="0" borderId="0" xfId="0" applyNumberFormat="1" applyFont="1" applyAlignment="1">
      <alignment wrapText="1"/>
    </xf>
    <xf numFmtId="183" fontId="57" fillId="0" borderId="0" xfId="2" applyNumberFormat="1" applyFont="1" applyFill="1" applyAlignment="1">
      <alignment horizontal="left" wrapText="1"/>
    </xf>
    <xf numFmtId="177" fontId="14" fillId="0" borderId="0" xfId="0" applyNumberFormat="1" applyFont="1" applyAlignment="1">
      <alignment horizontal="center"/>
    </xf>
    <xf numFmtId="4" fontId="14" fillId="0" borderId="37" xfId="0" applyNumberFormat="1" applyFont="1" applyBorder="1" applyAlignment="1">
      <alignment horizontal="center" vertical="center"/>
    </xf>
    <xf numFmtId="177" fontId="14" fillId="0" borderId="0" xfId="0" applyNumberFormat="1" applyFont="1" applyAlignment="1">
      <alignment horizontal="right"/>
    </xf>
    <xf numFmtId="183" fontId="58" fillId="0" borderId="0" xfId="2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170" fontId="6" fillId="0" borderId="0" xfId="2" applyNumberFormat="1" applyFont="1" applyFill="1" applyAlignment="1">
      <alignment wrapText="1"/>
    </xf>
    <xf numFmtId="0" fontId="58" fillId="0" borderId="3" xfId="0" applyFont="1" applyBorder="1" applyAlignment="1">
      <alignment vertical="center" wrapText="1"/>
    </xf>
    <xf numFmtId="170" fontId="58" fillId="0" borderId="0" xfId="2" applyNumberFormat="1" applyFont="1" applyFill="1" applyAlignment="1"/>
    <xf numFmtId="0" fontId="58" fillId="0" borderId="3" xfId="0" applyFont="1" applyBorder="1" applyAlignment="1">
      <alignment vertical="center"/>
    </xf>
    <xf numFmtId="170" fontId="58" fillId="0" borderId="0" xfId="2" applyNumberFormat="1" applyFont="1" applyFill="1" applyAlignment="1">
      <alignment vertical="center" wrapText="1"/>
    </xf>
    <xf numFmtId="4" fontId="14" fillId="0" borderId="39" xfId="0" applyNumberFormat="1" applyFont="1" applyBorder="1" applyAlignment="1">
      <alignment horizontal="center" vertical="center"/>
    </xf>
    <xf numFmtId="10" fontId="57" fillId="0" borderId="0" xfId="15" applyNumberFormat="1" applyFont="1" applyFill="1" applyAlignment="1">
      <alignment horizontal="center" wrapText="1"/>
    </xf>
    <xf numFmtId="166" fontId="26" fillId="0" borderId="0" xfId="2" applyFont="1" applyFill="1" applyBorder="1" applyAlignment="1">
      <alignment horizontal="center" wrapText="1"/>
    </xf>
    <xf numFmtId="170" fontId="63" fillId="0" borderId="0" xfId="2" applyNumberFormat="1" applyFont="1" applyFill="1" applyAlignment="1"/>
    <xf numFmtId="177" fontId="58" fillId="0" borderId="0" xfId="0" applyNumberFormat="1" applyFont="1" applyAlignment="1">
      <alignment wrapText="1"/>
    </xf>
    <xf numFmtId="166" fontId="26" fillId="0" borderId="0" xfId="2" applyFont="1" applyFill="1" applyAlignment="1">
      <alignment horizontal="center" wrapText="1"/>
    </xf>
    <xf numFmtId="170" fontId="26" fillId="0" borderId="0" xfId="2" applyNumberFormat="1" applyFont="1" applyFill="1" applyAlignment="1">
      <alignment wrapText="1"/>
    </xf>
    <xf numFmtId="166" fontId="6" fillId="0" borderId="0" xfId="2" applyFont="1" applyFill="1" applyAlignment="1">
      <alignment wrapText="1"/>
    </xf>
    <xf numFmtId="166" fontId="58" fillId="0" borderId="0" xfId="2" applyFont="1" applyFill="1" applyAlignment="1">
      <alignment wrapText="1"/>
    </xf>
    <xf numFmtId="0" fontId="14" fillId="4" borderId="0" xfId="0" applyFont="1" applyFill="1" applyAlignment="1">
      <alignment vertical="center"/>
    </xf>
    <xf numFmtId="0" fontId="14" fillId="0" borderId="18" xfId="0" applyFont="1" applyBorder="1" applyAlignment="1">
      <alignment horizontal="center" vertical="center"/>
    </xf>
    <xf numFmtId="177" fontId="14" fillId="0" borderId="37" xfId="0" applyNumberFormat="1" applyFont="1" applyBorder="1" applyAlignment="1">
      <alignment horizontal="center" vertical="center"/>
    </xf>
    <xf numFmtId="168" fontId="14" fillId="0" borderId="11" xfId="0" applyNumberFormat="1" applyFont="1" applyBorder="1" applyAlignment="1">
      <alignment horizontal="center" vertical="center"/>
    </xf>
    <xf numFmtId="0" fontId="57" fillId="0" borderId="0" xfId="0" applyFont="1" applyAlignment="1">
      <alignment vertical="center" wrapText="1"/>
    </xf>
    <xf numFmtId="0" fontId="60" fillId="0" borderId="12" xfId="0" applyFont="1" applyBorder="1" applyAlignment="1">
      <alignment horizontal="right" vertical="center"/>
    </xf>
    <xf numFmtId="0" fontId="60" fillId="0" borderId="9" xfId="0" applyFont="1" applyBorder="1" applyAlignment="1">
      <alignment horizontal="center" vertical="center"/>
    </xf>
    <xf numFmtId="0" fontId="14" fillId="0" borderId="13" xfId="0" quotePrefix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9" fontId="14" fillId="0" borderId="0" xfId="0" applyNumberFormat="1" applyFont="1" applyAlignment="1">
      <alignment vertical="center"/>
    </xf>
    <xf numFmtId="168" fontId="14" fillId="0" borderId="0" xfId="0" applyNumberFormat="1" applyFont="1" applyAlignment="1">
      <alignment vertical="center"/>
    </xf>
    <xf numFmtId="168" fontId="14" fillId="0" borderId="10" xfId="0" applyNumberFormat="1" applyFont="1" applyBorder="1" applyAlignment="1">
      <alignment vertical="center"/>
    </xf>
    <xf numFmtId="0" fontId="14" fillId="0" borderId="13" xfId="0" applyFont="1" applyBorder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62" fillId="0" borderId="13" xfId="0" applyFont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2" fillId="0" borderId="3" xfId="0" applyNumberFormat="1" applyFont="1" applyBorder="1" applyAlignment="1">
      <alignment horizontal="left" vertical="center"/>
    </xf>
    <xf numFmtId="168" fontId="14" fillId="0" borderId="14" xfId="0" applyNumberFormat="1" applyFont="1" applyBorder="1" applyAlignment="1">
      <alignment vertical="center"/>
    </xf>
    <xf numFmtId="0" fontId="14" fillId="0" borderId="37" xfId="0" applyFont="1" applyBorder="1" applyAlignment="1">
      <alignment horizontal="center" vertical="center"/>
    </xf>
    <xf numFmtId="181" fontId="12" fillId="0" borderId="0" xfId="0" applyNumberFormat="1" applyFont="1" applyAlignment="1">
      <alignment horizontal="center" vertical="center"/>
    </xf>
    <xf numFmtId="0" fontId="57" fillId="0" borderId="3" xfId="0" applyFont="1" applyBorder="1" applyAlignment="1">
      <alignment horizontal="left" vertical="center" wrapText="1"/>
    </xf>
    <xf numFmtId="4" fontId="23" fillId="0" borderId="8" xfId="0" applyNumberFormat="1" applyFont="1" applyBorder="1" applyAlignment="1">
      <alignment horizontal="center" vertical="center"/>
    </xf>
    <xf numFmtId="175" fontId="12" fillId="0" borderId="3" xfId="0" applyNumberFormat="1" applyFont="1" applyBorder="1" applyAlignment="1">
      <alignment horizontal="left" vertical="center"/>
    </xf>
    <xf numFmtId="175" fontId="23" fillId="0" borderId="4" xfId="0" applyNumberFormat="1" applyFont="1" applyBorder="1" applyAlignment="1">
      <alignment horizontal="left" vertical="center"/>
    </xf>
    <xf numFmtId="0" fontId="63" fillId="0" borderId="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right" vertical="center" wrapText="1"/>
    </xf>
    <xf numFmtId="0" fontId="64" fillId="0" borderId="0" xfId="8" applyFont="1" applyAlignment="1">
      <alignment vertical="center"/>
    </xf>
    <xf numFmtId="0" fontId="12" fillId="0" borderId="0" xfId="8" applyFont="1" applyAlignment="1">
      <alignment horizontal="center" vertical="center"/>
    </xf>
    <xf numFmtId="0" fontId="12" fillId="0" borderId="13" xfId="8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57" fillId="0" borderId="13" xfId="0" applyFont="1" applyBorder="1" applyAlignment="1">
      <alignment vertical="center"/>
    </xf>
    <xf numFmtId="0" fontId="57" fillId="0" borderId="0" xfId="0" applyFont="1" applyAlignment="1">
      <alignment vertical="center"/>
    </xf>
    <xf numFmtId="169" fontId="57" fillId="0" borderId="0" xfId="0" applyNumberFormat="1" applyFont="1" applyAlignment="1">
      <alignment vertical="center"/>
    </xf>
    <xf numFmtId="168" fontId="57" fillId="0" borderId="0" xfId="0" applyNumberFormat="1" applyFont="1" applyAlignment="1">
      <alignment vertical="center"/>
    </xf>
    <xf numFmtId="0" fontId="14" fillId="0" borderId="37" xfId="0" applyFont="1" applyBorder="1" applyAlignment="1">
      <alignment horizontal="left" vertical="center"/>
    </xf>
    <xf numFmtId="0" fontId="14" fillId="0" borderId="38" xfId="0" applyFont="1" applyBorder="1" applyAlignment="1">
      <alignment horizontal="left" vertical="center"/>
    </xf>
    <xf numFmtId="0" fontId="14" fillId="0" borderId="39" xfId="0" applyFont="1" applyBorder="1" applyAlignment="1">
      <alignment horizontal="left" vertical="center"/>
    </xf>
    <xf numFmtId="4" fontId="12" fillId="0" borderId="8" xfId="0" applyNumberFormat="1" applyFont="1" applyBorder="1" applyAlignment="1">
      <alignment horizontal="center" vertical="center"/>
    </xf>
    <xf numFmtId="175" fontId="12" fillId="0" borderId="4" xfId="0" applyNumberFormat="1" applyFont="1" applyBorder="1" applyAlignment="1">
      <alignment horizontal="left" vertical="center"/>
    </xf>
    <xf numFmtId="0" fontId="12" fillId="0" borderId="0" xfId="8" applyFont="1" applyAlignment="1">
      <alignment vertical="center"/>
    </xf>
    <xf numFmtId="0" fontId="12" fillId="0" borderId="0" xfId="0" applyFont="1" applyAlignment="1">
      <alignment vertical="center"/>
    </xf>
    <xf numFmtId="0" fontId="62" fillId="0" borderId="13" xfId="18" applyFont="1" applyBorder="1" applyAlignment="1">
      <alignment vertical="center"/>
    </xf>
    <xf numFmtId="0" fontId="24" fillId="0" borderId="0" xfId="18" applyFont="1" applyAlignment="1">
      <alignment vertical="center"/>
    </xf>
    <xf numFmtId="2" fontId="24" fillId="0" borderId="0" xfId="18" applyNumberFormat="1" applyFont="1" applyAlignment="1">
      <alignment horizontal="right" vertical="center"/>
    </xf>
    <xf numFmtId="2" fontId="24" fillId="0" borderId="0" xfId="18" applyNumberFormat="1" applyFont="1" applyAlignment="1">
      <alignment horizontal="center" vertical="center"/>
    </xf>
    <xf numFmtId="0" fontId="8" fillId="0" borderId="13" xfId="18" applyFont="1" applyBorder="1" applyAlignment="1">
      <alignment vertical="center"/>
    </xf>
    <xf numFmtId="0" fontId="12" fillId="0" borderId="13" xfId="18" applyFont="1" applyBorder="1" applyAlignment="1">
      <alignment horizontal="left" vertical="center"/>
    </xf>
    <xf numFmtId="0" fontId="43" fillId="0" borderId="0" xfId="18" applyFont="1" applyAlignment="1">
      <alignment vertical="center"/>
    </xf>
    <xf numFmtId="179" fontId="43" fillId="0" borderId="0" xfId="18" applyNumberFormat="1" applyFont="1" applyAlignment="1">
      <alignment horizontal="right" vertical="center"/>
    </xf>
    <xf numFmtId="0" fontId="43" fillId="0" borderId="0" xfId="21" applyFont="1" applyAlignment="1">
      <alignment vertical="center"/>
    </xf>
    <xf numFmtId="179" fontId="43" fillId="0" borderId="0" xfId="21" applyNumberFormat="1" applyFont="1" applyAlignment="1">
      <alignment horizontal="right" vertical="center"/>
    </xf>
    <xf numFmtId="39" fontId="43" fillId="0" borderId="0" xfId="21" applyNumberFormat="1" applyFont="1" applyAlignment="1">
      <alignment vertical="center"/>
    </xf>
    <xf numFmtId="2" fontId="12" fillId="0" borderId="3" xfId="0" applyNumberFormat="1" applyFont="1" applyBorder="1" applyAlignment="1">
      <alignment horizontal="left" vertical="center"/>
    </xf>
    <xf numFmtId="4" fontId="23" fillId="0" borderId="4" xfId="0" applyNumberFormat="1" applyFont="1" applyBorder="1" applyAlignment="1">
      <alignment horizontal="left" vertical="center"/>
    </xf>
    <xf numFmtId="175" fontId="23" fillId="0" borderId="3" xfId="0" applyNumberFormat="1" applyFont="1" applyBorder="1" applyAlignment="1">
      <alignment horizontal="left" vertical="center"/>
    </xf>
    <xf numFmtId="175" fontId="12" fillId="0" borderId="0" xfId="0" applyNumberFormat="1" applyFont="1" applyAlignment="1">
      <alignment horizontal="center" vertical="center"/>
    </xf>
    <xf numFmtId="175" fontId="23" fillId="0" borderId="8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177" fontId="14" fillId="0" borderId="29" xfId="0" applyNumberFormat="1" applyFont="1" applyBorder="1" applyAlignment="1">
      <alignment horizontal="center" vertical="center"/>
    </xf>
    <xf numFmtId="0" fontId="63" fillId="0" borderId="3" xfId="0" applyFont="1" applyBorder="1" applyAlignment="1">
      <alignment horizontal="left" vertical="center"/>
    </xf>
    <xf numFmtId="168" fontId="12" fillId="0" borderId="0" xfId="0" applyNumberFormat="1" applyFont="1" applyAlignment="1">
      <alignment horizontal="center" vertical="center"/>
    </xf>
    <xf numFmtId="168" fontId="12" fillId="0" borderId="3" xfId="0" applyNumberFormat="1" applyFont="1" applyBorder="1" applyAlignment="1">
      <alignment horizontal="left" vertical="center"/>
    </xf>
    <xf numFmtId="10" fontId="14" fillId="0" borderId="18" xfId="15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10" fontId="14" fillId="0" borderId="32" xfId="15" applyNumberFormat="1" applyFont="1" applyFill="1" applyBorder="1" applyAlignment="1">
      <alignment horizontal="center" vertical="center"/>
    </xf>
    <xf numFmtId="9" fontId="14" fillId="0" borderId="38" xfId="15" applyFont="1" applyFill="1" applyBorder="1" applyAlignment="1">
      <alignment horizontal="center" vertical="center"/>
    </xf>
    <xf numFmtId="0" fontId="58" fillId="0" borderId="52" xfId="0" applyFont="1" applyBorder="1" applyAlignment="1">
      <alignment horizontal="left" vertical="center" wrapText="1"/>
    </xf>
    <xf numFmtId="9" fontId="14" fillId="0" borderId="32" xfId="15" applyFont="1" applyFill="1" applyBorder="1" applyAlignment="1">
      <alignment horizontal="center" vertical="center"/>
    </xf>
    <xf numFmtId="182" fontId="12" fillId="0" borderId="0" xfId="0" applyNumberFormat="1" applyFont="1" applyAlignment="1">
      <alignment horizontal="center" vertical="center"/>
    </xf>
    <xf numFmtId="9" fontId="14" fillId="0" borderId="37" xfId="15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quotePrefix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168" fontId="14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left" vertical="center"/>
    </xf>
    <xf numFmtId="168" fontId="14" fillId="0" borderId="51" xfId="0" applyNumberFormat="1" applyFont="1" applyBorder="1" applyAlignment="1">
      <alignment horizontal="center" vertical="center"/>
    </xf>
    <xf numFmtId="169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left" vertical="center"/>
    </xf>
    <xf numFmtId="0" fontId="63" fillId="0" borderId="3" xfId="0" applyFont="1" applyBorder="1" applyAlignment="1">
      <alignment vertical="center"/>
    </xf>
    <xf numFmtId="168" fontId="12" fillId="0" borderId="3" xfId="0" applyNumberFormat="1" applyFont="1" applyBorder="1" applyAlignment="1">
      <alignment vertical="center"/>
    </xf>
    <xf numFmtId="9" fontId="14" fillId="0" borderId="0" xfId="15" applyFont="1" applyBorder="1" applyAlignment="1">
      <alignment horizontal="center" vertical="center"/>
    </xf>
    <xf numFmtId="174" fontId="14" fillId="0" borderId="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center" wrapText="1"/>
    </xf>
    <xf numFmtId="2" fontId="43" fillId="0" borderId="61" xfId="18" applyNumberFormat="1" applyFont="1" applyBorder="1" applyAlignment="1">
      <alignment horizontal="center" vertical="center"/>
    </xf>
    <xf numFmtId="10" fontId="43" fillId="0" borderId="61" xfId="18" applyNumberFormat="1" applyFont="1" applyBorder="1" applyAlignment="1">
      <alignment horizontal="center" vertical="center"/>
    </xf>
    <xf numFmtId="2" fontId="65" fillId="0" borderId="61" xfId="18" applyNumberFormat="1" applyFont="1" applyBorder="1" applyAlignment="1">
      <alignment horizontal="center" vertical="center"/>
    </xf>
    <xf numFmtId="0" fontId="12" fillId="0" borderId="61" xfId="19" applyFont="1" applyBorder="1" applyAlignment="1">
      <alignment vertical="center"/>
    </xf>
    <xf numFmtId="0" fontId="23" fillId="27" borderId="9" xfId="13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horizontal="center" vertical="center" wrapText="1"/>
    </xf>
    <xf numFmtId="0" fontId="23" fillId="27" borderId="7" xfId="13" applyFont="1" applyFill="1" applyBorder="1" applyAlignment="1">
      <alignment horizontal="center" vertical="center"/>
    </xf>
    <xf numFmtId="0" fontId="51" fillId="2" borderId="0" xfId="12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177" fontId="14" fillId="0" borderId="38" xfId="0" applyNumberFormat="1" applyFont="1" applyBorder="1" applyAlignment="1">
      <alignment horizontal="center" vertical="center"/>
    </xf>
    <xf numFmtId="177" fontId="14" fillId="0" borderId="2" xfId="0" applyNumberFormat="1" applyFont="1" applyBorder="1" applyAlignment="1">
      <alignment horizontal="center" vertical="center"/>
    </xf>
    <xf numFmtId="177" fontId="14" fillId="0" borderId="39" xfId="0" applyNumberFormat="1" applyFont="1" applyBorder="1" applyAlignment="1">
      <alignment horizontal="center" vertical="center"/>
    </xf>
    <xf numFmtId="177" fontId="14" fillId="0" borderId="3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right" vertical="center"/>
    </xf>
    <xf numFmtId="0" fontId="60" fillId="0" borderId="14" xfId="0" applyFont="1" applyBorder="1" applyAlignment="1">
      <alignment horizontal="left" vertical="center" wrapText="1"/>
    </xf>
    <xf numFmtId="0" fontId="60" fillId="0" borderId="28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62" fillId="0" borderId="13" xfId="0" applyFont="1" applyBorder="1" applyAlignment="1">
      <alignment horizontal="left" vertical="center"/>
    </xf>
    <xf numFmtId="0" fontId="62" fillId="0" borderId="0" xfId="0" applyFont="1" applyAlignment="1">
      <alignment horizontal="left" vertical="center"/>
    </xf>
    <xf numFmtId="169" fontId="14" fillId="0" borderId="36" xfId="0" applyNumberFormat="1" applyFont="1" applyBorder="1" applyAlignment="1">
      <alignment horizontal="center" vertical="center" wrapText="1"/>
    </xf>
    <xf numFmtId="169" fontId="14" fillId="0" borderId="8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60" fillId="0" borderId="10" xfId="0" applyFont="1" applyBorder="1" applyAlignment="1">
      <alignment horizontal="left" vertical="center" wrapText="1"/>
    </xf>
    <xf numFmtId="0" fontId="60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49" fillId="0" borderId="58" xfId="0" applyFont="1" applyBorder="1" applyAlignment="1">
      <alignment horizontal="center" vertical="center"/>
    </xf>
    <xf numFmtId="0" fontId="49" fillId="0" borderId="59" xfId="0" applyFont="1" applyBorder="1" applyAlignment="1">
      <alignment horizontal="center" vertical="center"/>
    </xf>
    <xf numFmtId="0" fontId="49" fillId="0" borderId="60" xfId="0" applyFont="1" applyBorder="1" applyAlignment="1">
      <alignment horizontal="center" vertical="center"/>
    </xf>
    <xf numFmtId="0" fontId="49" fillId="0" borderId="13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7" fontId="14" fillId="0" borderId="37" xfId="0" applyNumberFormat="1" applyFont="1" applyBorder="1" applyAlignment="1">
      <alignment horizontal="center" vertical="center"/>
    </xf>
    <xf numFmtId="177" fontId="14" fillId="0" borderId="2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4" fillId="0" borderId="29" xfId="0" applyFont="1" applyBorder="1" applyAlignment="1">
      <alignment horizontal="left" vertical="center"/>
    </xf>
    <xf numFmtId="0" fontId="23" fillId="26" borderId="57" xfId="0" applyFont="1" applyFill="1" applyBorder="1" applyAlignment="1">
      <alignment horizontal="center" vertical="center" wrapText="1"/>
    </xf>
    <xf numFmtId="0" fontId="23" fillId="26" borderId="4" xfId="0" applyFont="1" applyFill="1" applyBorder="1" applyAlignment="1">
      <alignment horizontal="center" vertical="center" wrapText="1"/>
    </xf>
    <xf numFmtId="177" fontId="14" fillId="0" borderId="10" xfId="0" applyNumberFormat="1" applyFont="1" applyBorder="1" applyAlignment="1">
      <alignment horizontal="center" vertical="center"/>
    </xf>
    <xf numFmtId="0" fontId="23" fillId="27" borderId="10" xfId="13" applyFont="1" applyFill="1" applyBorder="1" applyAlignment="1">
      <alignment horizontal="center" vertical="center"/>
    </xf>
    <xf numFmtId="0" fontId="23" fillId="27" borderId="11" xfId="13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177" fontId="14" fillId="0" borderId="1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2" fillId="0" borderId="13" xfId="8" applyFont="1" applyBorder="1" applyAlignment="1">
      <alignment horizontal="center" vertical="center"/>
    </xf>
    <xf numFmtId="0" fontId="12" fillId="0" borderId="0" xfId="8" applyFont="1" applyAlignment="1">
      <alignment horizontal="center" vertical="center"/>
    </xf>
    <xf numFmtId="0" fontId="23" fillId="27" borderId="57" xfId="13" applyFont="1" applyFill="1" applyBorder="1" applyAlignment="1">
      <alignment horizontal="center" vertical="center"/>
    </xf>
    <xf numFmtId="0" fontId="23" fillId="27" borderId="4" xfId="13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177" fontId="14" fillId="0" borderId="0" xfId="0" applyNumberFormat="1" applyFont="1" applyAlignment="1">
      <alignment horizontal="center" vertical="center"/>
    </xf>
  </cellXfs>
  <cellStyles count="126">
    <cellStyle name="20% - Ênfase1" xfId="39" xr:uid="{00000000-0005-0000-0000-000000000000}"/>
    <cellStyle name="20% - Ênfase2" xfId="40" xr:uid="{00000000-0005-0000-0000-000001000000}"/>
    <cellStyle name="20% - Ênfase3" xfId="41" xr:uid="{00000000-0005-0000-0000-000002000000}"/>
    <cellStyle name="20% - Ênfase4" xfId="42" xr:uid="{00000000-0005-0000-0000-000003000000}"/>
    <cellStyle name="20% - Ênfase5" xfId="43" xr:uid="{00000000-0005-0000-0000-000004000000}"/>
    <cellStyle name="20% - Ênfase6" xfId="44" xr:uid="{00000000-0005-0000-0000-000005000000}"/>
    <cellStyle name="40% - Ênfase1" xfId="45" xr:uid="{00000000-0005-0000-0000-000006000000}"/>
    <cellStyle name="40% - Ênfase2" xfId="46" xr:uid="{00000000-0005-0000-0000-000007000000}"/>
    <cellStyle name="40% - Ênfase3" xfId="47" xr:uid="{00000000-0005-0000-0000-000008000000}"/>
    <cellStyle name="40% - Ênfase4" xfId="48" xr:uid="{00000000-0005-0000-0000-000009000000}"/>
    <cellStyle name="40% - Ênfase5" xfId="49" xr:uid="{00000000-0005-0000-0000-00000A000000}"/>
    <cellStyle name="40% - Ênfase6" xfId="50" xr:uid="{00000000-0005-0000-0000-00000B000000}"/>
    <cellStyle name="60% - Ênfase1" xfId="51" xr:uid="{00000000-0005-0000-0000-00000C000000}"/>
    <cellStyle name="60% - Ênfase2" xfId="52" xr:uid="{00000000-0005-0000-0000-00000D000000}"/>
    <cellStyle name="60% - Ênfase3" xfId="53" xr:uid="{00000000-0005-0000-0000-00000E000000}"/>
    <cellStyle name="60% - Ênfase4" xfId="54" xr:uid="{00000000-0005-0000-0000-00000F000000}"/>
    <cellStyle name="60% - Ênfase5" xfId="55" xr:uid="{00000000-0005-0000-0000-000010000000}"/>
    <cellStyle name="60% - Ênfase6" xfId="56" xr:uid="{00000000-0005-0000-0000-000011000000}"/>
    <cellStyle name="ANCLAS,REZONES Y SUS PARTES,DE FUNDICION,DE HIERRO O DE ACERO" xfId="57" xr:uid="{00000000-0005-0000-0000-000012000000}"/>
    <cellStyle name="Bom" xfId="58" xr:uid="{00000000-0005-0000-0000-000013000000}"/>
    <cellStyle name="Cálculo 2" xfId="59" xr:uid="{00000000-0005-0000-0000-000014000000}"/>
    <cellStyle name="Cálculo 2 2" xfId="118" xr:uid="{00000000-0005-0000-0000-000015000000}"/>
    <cellStyle name="Célula de Verificação" xfId="60" xr:uid="{00000000-0005-0000-0000-000016000000}"/>
    <cellStyle name="Célula Vinculada" xfId="61" xr:uid="{00000000-0005-0000-0000-000017000000}"/>
    <cellStyle name="Ênfase1" xfId="62" xr:uid="{00000000-0005-0000-0000-000018000000}"/>
    <cellStyle name="Ênfase2" xfId="63" xr:uid="{00000000-0005-0000-0000-000019000000}"/>
    <cellStyle name="Ênfase3" xfId="64" xr:uid="{00000000-0005-0000-0000-00001A000000}"/>
    <cellStyle name="Ênfase4" xfId="65" xr:uid="{00000000-0005-0000-0000-00001B000000}"/>
    <cellStyle name="Ênfase5" xfId="66" xr:uid="{00000000-0005-0000-0000-00001C000000}"/>
    <cellStyle name="Ênfase6" xfId="67" xr:uid="{00000000-0005-0000-0000-00001D000000}"/>
    <cellStyle name="Entrada 2" xfId="68" xr:uid="{00000000-0005-0000-0000-00001E000000}"/>
    <cellStyle name="Entrada 2 2" xfId="119" xr:uid="{00000000-0005-0000-0000-00001F000000}"/>
    <cellStyle name="Euro" xfId="1" xr:uid="{00000000-0005-0000-0000-000020000000}"/>
    <cellStyle name="Euro 2" xfId="69" xr:uid="{00000000-0005-0000-0000-000021000000}"/>
    <cellStyle name="Euro 2 2" xfId="70" xr:uid="{00000000-0005-0000-0000-000022000000}"/>
    <cellStyle name="Euro 3" xfId="71" xr:uid="{00000000-0005-0000-0000-000023000000}"/>
    <cellStyle name="F2" xfId="22" xr:uid="{00000000-0005-0000-0000-000024000000}"/>
    <cellStyle name="F2 2" xfId="108" xr:uid="{00000000-0005-0000-0000-000025000000}"/>
    <cellStyle name="F3" xfId="23" xr:uid="{00000000-0005-0000-0000-000026000000}"/>
    <cellStyle name="F3 2" xfId="109" xr:uid="{00000000-0005-0000-0000-000027000000}"/>
    <cellStyle name="F4" xfId="24" xr:uid="{00000000-0005-0000-0000-000028000000}"/>
    <cellStyle name="F4 2" xfId="110" xr:uid="{00000000-0005-0000-0000-000029000000}"/>
    <cellStyle name="F5" xfId="25" xr:uid="{00000000-0005-0000-0000-00002A000000}"/>
    <cellStyle name="F5 2" xfId="111" xr:uid="{00000000-0005-0000-0000-00002B000000}"/>
    <cellStyle name="F6" xfId="26" xr:uid="{00000000-0005-0000-0000-00002C000000}"/>
    <cellStyle name="F6 2" xfId="112" xr:uid="{00000000-0005-0000-0000-00002D000000}"/>
    <cellStyle name="F7" xfId="27" xr:uid="{00000000-0005-0000-0000-00002E000000}"/>
    <cellStyle name="F7 2" xfId="113" xr:uid="{00000000-0005-0000-0000-00002F000000}"/>
    <cellStyle name="F8" xfId="28" xr:uid="{00000000-0005-0000-0000-000030000000}"/>
    <cellStyle name="F8 2" xfId="114" xr:uid="{00000000-0005-0000-0000-000031000000}"/>
    <cellStyle name="Incorreto" xfId="72" xr:uid="{00000000-0005-0000-0000-000033000000}"/>
    <cellStyle name="Millares" xfId="2" builtinId="3"/>
    <cellStyle name="Millares 2" xfId="3" xr:uid="{00000000-0005-0000-0000-000035000000}"/>
    <cellStyle name="Millares 2 2" xfId="4" xr:uid="{00000000-0005-0000-0000-000036000000}"/>
    <cellStyle name="Millares 2 2 2" xfId="73" xr:uid="{00000000-0005-0000-0000-000037000000}"/>
    <cellStyle name="Millares 2 3" xfId="74" xr:uid="{00000000-0005-0000-0000-000038000000}"/>
    <cellStyle name="Millares 3" xfId="5" xr:uid="{00000000-0005-0000-0000-000039000000}"/>
    <cellStyle name="Millares 3 2" xfId="75" xr:uid="{00000000-0005-0000-0000-00003A000000}"/>
    <cellStyle name="Millares 3 2 2" xfId="115" xr:uid="{00000000-0005-0000-0000-00003B000000}"/>
    <cellStyle name="Millares 3 3" xfId="76" xr:uid="{00000000-0005-0000-0000-00003C000000}"/>
    <cellStyle name="Millares 4" xfId="77" xr:uid="{00000000-0005-0000-0000-00003D000000}"/>
    <cellStyle name="Millares 4 2" xfId="78" xr:uid="{00000000-0005-0000-0000-00003E000000}"/>
    <cellStyle name="Millares 5" xfId="79" xr:uid="{00000000-0005-0000-0000-00003F000000}"/>
    <cellStyle name="Millares 5 2" xfId="106" xr:uid="{00000000-0005-0000-0000-000040000000}"/>
    <cellStyle name="Millares 6" xfId="36" xr:uid="{00000000-0005-0000-0000-000041000000}"/>
    <cellStyle name="Moneda [0] 2" xfId="20" xr:uid="{00000000-0005-0000-0000-000043000000}"/>
    <cellStyle name="Moneda 2" xfId="6" xr:uid="{00000000-0005-0000-0000-000044000000}"/>
    <cellStyle name="Moneda 3" xfId="80" xr:uid="{00000000-0005-0000-0000-000045000000}"/>
    <cellStyle name="Neutra" xfId="81" xr:uid="{00000000-0005-0000-0000-000046000000}"/>
    <cellStyle name="Normal" xfId="0" builtinId="0"/>
    <cellStyle name="Normal 10" xfId="100" xr:uid="{00000000-0005-0000-0000-000048000000}"/>
    <cellStyle name="Normal 2" xfId="7" xr:uid="{00000000-0005-0000-0000-000049000000}"/>
    <cellStyle name="Normal 2 2" xfId="8" xr:uid="{00000000-0005-0000-0000-00004A000000}"/>
    <cellStyle name="Normal 2 2 2" xfId="32" xr:uid="{00000000-0005-0000-0000-00004B000000}"/>
    <cellStyle name="Normal 2 2 3" xfId="82" xr:uid="{00000000-0005-0000-0000-00004C000000}"/>
    <cellStyle name="Normal 2 3" xfId="33" xr:uid="{00000000-0005-0000-0000-00004D000000}"/>
    <cellStyle name="Normal 2 3 2" xfId="116" xr:uid="{00000000-0005-0000-0000-00004E000000}"/>
    <cellStyle name="Normal 2 4" xfId="83" xr:uid="{00000000-0005-0000-0000-00004F000000}"/>
    <cellStyle name="Normal 3" xfId="29" xr:uid="{00000000-0005-0000-0000-000050000000}"/>
    <cellStyle name="Normal 3 2" xfId="9" xr:uid="{00000000-0005-0000-0000-000051000000}"/>
    <cellStyle name="Normal 3 2 2" xfId="103" xr:uid="{00000000-0005-0000-0000-000052000000}"/>
    <cellStyle name="Normal 3 3" xfId="10" xr:uid="{00000000-0005-0000-0000-000053000000}"/>
    <cellStyle name="Normal 3 3 2" xfId="84" xr:uid="{00000000-0005-0000-0000-000054000000}"/>
    <cellStyle name="Normal 3 4" xfId="85" xr:uid="{00000000-0005-0000-0000-000055000000}"/>
    <cellStyle name="Normal 3 5" xfId="102" xr:uid="{00000000-0005-0000-0000-000056000000}"/>
    <cellStyle name="Normal 4" xfId="11" xr:uid="{00000000-0005-0000-0000-000057000000}"/>
    <cellStyle name="Normal 4 2" xfId="104" xr:uid="{00000000-0005-0000-0000-000058000000}"/>
    <cellStyle name="Normal 5" xfId="30" xr:uid="{00000000-0005-0000-0000-000059000000}"/>
    <cellStyle name="Normal 5 2" xfId="101" xr:uid="{00000000-0005-0000-0000-00005A000000}"/>
    <cellStyle name="Normal 6" xfId="34" xr:uid="{00000000-0005-0000-0000-00005B000000}"/>
    <cellStyle name="Normal 6 2" xfId="37" xr:uid="{00000000-0005-0000-0000-00005C000000}"/>
    <cellStyle name="Normal 7" xfId="86" xr:uid="{00000000-0005-0000-0000-00005D000000}"/>
    <cellStyle name="Normal 7 2" xfId="87" xr:uid="{00000000-0005-0000-0000-00005E000000}"/>
    <cellStyle name="Normal 8" xfId="88" xr:uid="{00000000-0005-0000-0000-00005F000000}"/>
    <cellStyle name="Normal 8 2" xfId="120" xr:uid="{00000000-0005-0000-0000-000060000000}"/>
    <cellStyle name="Normal 9" xfId="89" xr:uid="{00000000-0005-0000-0000-000061000000}"/>
    <cellStyle name="Normal_05_ANALISIS GASTOS GENERALES y K" xfId="12" xr:uid="{00000000-0005-0000-0000-000062000000}"/>
    <cellStyle name="Normal_FACTOR (2)" xfId="19" xr:uid="{00000000-0005-0000-0000-000064000000}"/>
    <cellStyle name="Normal_Hoja2" xfId="13" xr:uid="{00000000-0005-0000-0000-000065000000}"/>
    <cellStyle name="Normal_HORMIGON B" xfId="21" xr:uid="{00000000-0005-0000-0000-000067000000}"/>
    <cellStyle name="Normal_Terraplén" xfId="18" xr:uid="{00000000-0005-0000-0000-000068000000}"/>
    <cellStyle name="Nota" xfId="90" xr:uid="{00000000-0005-0000-0000-000069000000}"/>
    <cellStyle name="Nota 2" xfId="121" xr:uid="{00000000-0005-0000-0000-00006A000000}"/>
    <cellStyle name="Porcentaje" xfId="15" builtinId="5"/>
    <cellStyle name="Porcentaje 2" xfId="14" xr:uid="{00000000-0005-0000-0000-00006C000000}"/>
    <cellStyle name="Porcentaje 3" xfId="38" xr:uid="{00000000-0005-0000-0000-00006D000000}"/>
    <cellStyle name="Porcentaje 3 2" xfId="122" xr:uid="{00000000-0005-0000-0000-00006E000000}"/>
    <cellStyle name="Porcentaje 4" xfId="117" xr:uid="{00000000-0005-0000-0000-00006F000000}"/>
    <cellStyle name="Porcentaje 5" xfId="125" xr:uid="{5CC87591-FDEF-4E2E-9F0E-0421271E5EC9}"/>
    <cellStyle name="Porcentual 2" xfId="16" xr:uid="{00000000-0005-0000-0000-000070000000}"/>
    <cellStyle name="Porcentual 2 2" xfId="35" xr:uid="{00000000-0005-0000-0000-000071000000}"/>
    <cellStyle name="Porcentual 2 2 2" xfId="107" xr:uid="{00000000-0005-0000-0000-000072000000}"/>
    <cellStyle name="Porcentual 2 3" xfId="91" xr:uid="{00000000-0005-0000-0000-000073000000}"/>
    <cellStyle name="Porcentual 3" xfId="17" xr:uid="{00000000-0005-0000-0000-000074000000}"/>
    <cellStyle name="Porcentual 4" xfId="31" xr:uid="{00000000-0005-0000-0000-000075000000}"/>
    <cellStyle name="Porcentual 4 2" xfId="105" xr:uid="{00000000-0005-0000-0000-000076000000}"/>
    <cellStyle name="Saída" xfId="92" xr:uid="{00000000-0005-0000-0000-000077000000}"/>
    <cellStyle name="Saída 2" xfId="123" xr:uid="{00000000-0005-0000-0000-000078000000}"/>
    <cellStyle name="Texto de Aviso" xfId="93" xr:uid="{00000000-0005-0000-0000-000079000000}"/>
    <cellStyle name="Texto Explicativo 2" xfId="94" xr:uid="{00000000-0005-0000-0000-00007A000000}"/>
    <cellStyle name="Título 2 2" xfId="95" xr:uid="{00000000-0005-0000-0000-00007B000000}"/>
    <cellStyle name="Título 3 2" xfId="96" xr:uid="{00000000-0005-0000-0000-00007C000000}"/>
    <cellStyle name="Título 4" xfId="97" xr:uid="{00000000-0005-0000-0000-00007D000000}"/>
    <cellStyle name="Título 5" xfId="98" xr:uid="{00000000-0005-0000-0000-00007E000000}"/>
    <cellStyle name="Total 2" xfId="99" xr:uid="{00000000-0005-0000-0000-00007F000000}"/>
    <cellStyle name="Total 2 2" xfId="124" xr:uid="{00000000-0005-0000-0000-000080000000}"/>
  </cellStyles>
  <dxfs count="0"/>
  <tableStyles count="0" defaultTableStyle="TableStyleMedium9" defaultPivotStyle="PivotStyleLight16"/>
  <colors>
    <mruColors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8_Procesamiento%20B2\Costos\Anexo%206%20Analisis%20de%20precios%20y%20presup\Analisis%20de%20precios%20y%20presupuestos%20alternativ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Analisis%20de%20precios%20GOYA_SUEP_%20Noviemb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ocuments%20and%20Settings\dibujante\Mis%20documentos\Dieg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SUEP%20Corrientes\Defensa%20Goya\09_Finales%20B\Anexo%206%20Analisis%20de%20precios%20y%20presup\Auxiliares\Presup%20y%20Analisis%20de%20precios%20Laval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Users\dibujante\AppData\Roaming\Microsoft\Excel\Antecedente\Rehab%20RP4%20-%20Laboulaye%20-%20La%20carlota%20-%20Interno%20(obrador%20La%20Carlota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5\DNV\Puente%20Parana-Santa%20Fe\08%20Procesam%20E\Acceso%20Sur%20a%20Parana\Precios\Analisis%20de%20precios%20-Acceso%20sur_LU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SC"/>
      <sheetName val="FR SUR"/>
      <sheetName val="INT CENTRAL SUR"/>
      <sheetName val="INT CENTRAL NORTE"/>
      <sheetName val="AVA CENTRAL SUR"/>
      <sheetName val="AVA CENTRAL NORTE"/>
      <sheetName val="FR NORTE"/>
      <sheetName val="Resumen Presup."/>
      <sheetName val="Gráficos rubros total"/>
      <sheetName val="Gráficos rubros Defensas"/>
      <sheetName val="Presupuesto Total"/>
      <sheetName val="Presup Def. Frontal Sur"/>
      <sheetName val="Presup Def. Frontal Central"/>
      <sheetName val="Presup Def. Frontal Norte"/>
      <sheetName val="Presup Def. Norte"/>
      <sheetName val="Presup Def. Oriental"/>
      <sheetName val="Presup Def. Sur"/>
      <sheetName val="Listado Items"/>
      <sheetName val="Coef. Resumen"/>
      <sheetName val="Costo combustible"/>
      <sheetName val="Mano de Obra"/>
      <sheetName val="Materiales"/>
      <sheetName val="Equipos"/>
      <sheetName val="I-1"/>
      <sheetName val="I-2"/>
      <sheetName val="I-3"/>
      <sheetName val="I-4"/>
      <sheetName val="I-5"/>
      <sheetName val="I-6"/>
      <sheetName val="I-7"/>
      <sheetName val="I-8"/>
      <sheetName val="II-1"/>
      <sheetName val="II-2"/>
      <sheetName val="II-3"/>
      <sheetName val="II-4"/>
      <sheetName val="II-5"/>
      <sheetName val="II-6"/>
      <sheetName val="II-7"/>
      <sheetName val="II-8"/>
      <sheetName val="III-1"/>
      <sheetName val="III-2"/>
      <sheetName val="III-3"/>
      <sheetName val="III-4"/>
      <sheetName val="III-5"/>
      <sheetName val="III-6"/>
      <sheetName val="III-7"/>
      <sheetName val="III-8"/>
      <sheetName val="III-9"/>
      <sheetName val="III-10"/>
      <sheetName val="III-11"/>
      <sheetName val="III-12"/>
      <sheetName val="III-13"/>
      <sheetName val="III-14"/>
      <sheetName val="IV-1"/>
      <sheetName val="IV-2"/>
      <sheetName val="IV-3"/>
      <sheetName val="IV-4"/>
      <sheetName val="IV-5"/>
      <sheetName val="IV-6"/>
      <sheetName val="IV-7"/>
      <sheetName val="IV-8"/>
      <sheetName val="IV-9"/>
      <sheetName val="IV-10"/>
      <sheetName val="IV-11"/>
      <sheetName val="IV-12"/>
      <sheetName val="IV-13"/>
      <sheetName val="IV-14"/>
      <sheetName val="IV-15"/>
      <sheetName val="V-1"/>
      <sheetName val="V-2"/>
      <sheetName val="V-3"/>
      <sheetName val="V-4"/>
      <sheetName val="V-5"/>
      <sheetName val="V-6"/>
      <sheetName val="VI-1"/>
      <sheetName val="VI-2"/>
      <sheetName val="VI-4"/>
      <sheetName val="VI-6"/>
      <sheetName val="VI-7"/>
      <sheetName val="VII-1"/>
      <sheetName val="VII-2"/>
      <sheetName val="VII-3"/>
      <sheetName val="VII-4"/>
      <sheetName val="VII-5"/>
      <sheetName val="VII-6"/>
      <sheetName val="VII-7"/>
      <sheetName val="VII-8"/>
      <sheetName val="VII-9"/>
      <sheetName val="VII-10"/>
      <sheetName val="VII-11"/>
      <sheetName val="VII-12"/>
      <sheetName val="VII-13"/>
      <sheetName val="VIII-1"/>
      <sheetName val="VIII-2"/>
      <sheetName val="VIII-3"/>
      <sheetName val="IX-1"/>
      <sheetName val="IX-2"/>
      <sheetName val="IX-3"/>
      <sheetName val="IX-5"/>
      <sheetName val="IX-6"/>
      <sheetName val="IX-7"/>
      <sheetName val="IX-8"/>
      <sheetName val="IX-9"/>
      <sheetName val="X-2"/>
      <sheetName val="XI-1"/>
      <sheetName val="12"/>
      <sheetName val="23"/>
      <sheetName val="27"/>
      <sheetName val="a"/>
      <sheetName val="b"/>
      <sheetName val="c"/>
      <sheetName val="Aux Materiales"/>
      <sheetName val="AUX Ejecución Hormigón"/>
      <sheetName val="AUX Provisión de suelo"/>
      <sheetName val="I-9"/>
      <sheetName val="AUX Dosaje Hormigón"/>
      <sheetName val="Aux ADN 420"/>
      <sheetName val="Aux Acero Pretensado"/>
      <sheetName val="Aux Exavación Pilotes"/>
      <sheetName val="AUX Agua Hº"/>
      <sheetName val="Aux Pantalla Movil"/>
      <sheetName val="Aux Pavimentación"/>
      <sheetName val="Aux Inst Cable"/>
      <sheetName val="Aux Puesta a Tierra"/>
      <sheetName val="Aux Acero Inoxidable"/>
      <sheetName val="Aux mortero de cemento"/>
      <sheetName val="Auxiliar hormigón de 2° etapa"/>
      <sheetName val="Hoja5"/>
      <sheetName val="Base c ct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">
          <cell r="B5" t="str">
            <v>Accesorios</v>
          </cell>
        </row>
        <row r="6">
          <cell r="B6" t="str">
            <v>Acero ADN 420 Colocado</v>
          </cell>
        </row>
        <row r="7">
          <cell r="B7" t="str">
            <v>Acero Tipo ADN-420</v>
          </cell>
        </row>
        <row r="8">
          <cell r="B8" t="str">
            <v>Aceros para pretensado</v>
          </cell>
        </row>
        <row r="9">
          <cell r="B9" t="str">
            <v>Acometida a Tablero de Iluminación</v>
          </cell>
        </row>
        <row r="10">
          <cell r="B10" t="str">
            <v>Aditivo - Incorporador de aire</v>
          </cell>
        </row>
        <row r="11">
          <cell r="B11" t="str">
            <v>Aditivos</v>
          </cell>
        </row>
        <row r="12">
          <cell r="B12" t="str">
            <v>Agrotileno</v>
          </cell>
        </row>
        <row r="13">
          <cell r="B13" t="str">
            <v>Agua</v>
          </cell>
        </row>
        <row r="14">
          <cell r="B14" t="str">
            <v>Alambre de púas nº 16 (dist e/púas 101mm; 1000m)</v>
          </cell>
        </row>
        <row r="15">
          <cell r="B15" t="str">
            <v>Alambre galv. p/costura</v>
          </cell>
        </row>
        <row r="16">
          <cell r="B16" t="str">
            <v>Alambre galvanizado nº 11 (de atar) (Rollo-25kg)</v>
          </cell>
        </row>
        <row r="17">
          <cell r="B17" t="str">
            <v>Alambre liso 16-14 (1000m-45kg; 0,005r/m)</v>
          </cell>
        </row>
        <row r="18">
          <cell r="B18" t="str">
            <v>Alas terminales comunes</v>
          </cell>
        </row>
        <row r="19">
          <cell r="B19" t="str">
            <v>Arena Natural</v>
          </cell>
        </row>
        <row r="20">
          <cell r="B20" t="str">
            <v>Artefacto tipo STRAND A3E CO, o similar, c/SON-T 400 W Plus</v>
          </cell>
        </row>
        <row r="21">
          <cell r="B21" t="str">
            <v>Artefacto tipo STRAND RC 800, o similar, c/SON-T 250 W Plus</v>
          </cell>
        </row>
        <row r="22">
          <cell r="B22" t="str">
            <v>Artefacto tipo STRAND RC 800, o similar, c/SON-T 400 W Plus</v>
          </cell>
        </row>
        <row r="23">
          <cell r="B23" t="str">
            <v>Asfalto Diluído EM-1</v>
          </cell>
        </row>
        <row r="24">
          <cell r="B24" t="str">
            <v>Bandas de advertencia</v>
          </cell>
        </row>
        <row r="25">
          <cell r="B25" t="str">
            <v>Baranda metálica cincada p/defensa</v>
          </cell>
        </row>
        <row r="26">
          <cell r="B26" t="str">
            <v>Barra lisa Ø 16 mm2</v>
          </cell>
        </row>
        <row r="27">
          <cell r="B27" t="str">
            <v>Bentonita</v>
          </cell>
        </row>
        <row r="28">
          <cell r="B28" t="str">
            <v>Borneras</v>
          </cell>
        </row>
        <row r="29">
          <cell r="B29" t="str">
            <v>Cableado interno de Tablero de Iluminación</v>
          </cell>
        </row>
        <row r="30">
          <cell r="B30" t="str">
            <v>Cal hidratada</v>
          </cell>
        </row>
        <row r="31">
          <cell r="B31" t="str">
            <v>Cal útil vial</v>
          </cell>
        </row>
        <row r="32">
          <cell r="B32" t="str">
            <v>Cámaras de inspección premoldeadas c/ tapa 60x60x60</v>
          </cell>
        </row>
        <row r="33">
          <cell r="B33" t="str">
            <v>Caño (D: 3"; esp.= 5,20 mm; L=1m)</v>
          </cell>
        </row>
        <row r="34">
          <cell r="B34" t="str">
            <v>Caño (D: 2"; esp.= 3,20 mm; L=1 m)</v>
          </cell>
        </row>
        <row r="35">
          <cell r="B35" t="str">
            <v>Planchuela 1/2"</v>
          </cell>
        </row>
        <row r="36">
          <cell r="B36" t="str">
            <v>Cemento ARS</v>
          </cell>
        </row>
        <row r="37">
          <cell r="B37" t="str">
            <v>Cemento asfáltico AM-3</v>
          </cell>
        </row>
        <row r="38">
          <cell r="B38" t="str">
            <v>Cemento Asfáltico CA-30</v>
          </cell>
        </row>
        <row r="39">
          <cell r="B39" t="str">
            <v>Cemento Portland</v>
          </cell>
        </row>
        <row r="40">
          <cell r="B40" t="str">
            <v>Chapa galvanizada Nº 14</v>
          </cell>
        </row>
        <row r="41">
          <cell r="B41" t="str">
            <v>Clavos y Alambre</v>
          </cell>
        </row>
        <row r="42">
          <cell r="B42" t="str">
            <v>Conductor 1x16 mm2 bicolor</v>
          </cell>
        </row>
        <row r="43">
          <cell r="B43" t="str">
            <v>Conductor subterráneo 2 x 6 mm2</v>
          </cell>
        </row>
        <row r="44">
          <cell r="B44" t="str">
            <v>Conductor subterráneo 3 x 6 mm2</v>
          </cell>
        </row>
        <row r="45">
          <cell r="B45" t="str">
            <v>Conductor subterráneo 4 x 6 mm2</v>
          </cell>
        </row>
        <row r="46">
          <cell r="B46" t="str">
            <v>Conductor subterráneo 3 x 25/16 mm2</v>
          </cell>
        </row>
        <row r="47">
          <cell r="B47" t="str">
            <v>Conductor subterráneo 3 x 150/70 mm2</v>
          </cell>
        </row>
        <row r="48">
          <cell r="B48" t="str">
            <v>Conductor subterráneo 3 x 185/95 mm2</v>
          </cell>
        </row>
        <row r="49">
          <cell r="B49" t="str">
            <v>Conductor subterráneo 3 x 35/16 mm2</v>
          </cell>
        </row>
        <row r="50">
          <cell r="B50" t="str">
            <v>Conductor subterráneo 3 x 50/25 mm2</v>
          </cell>
        </row>
        <row r="51">
          <cell r="B51" t="str">
            <v>Conductor subterráneo 3 x 70/35 mm2</v>
          </cell>
        </row>
        <row r="52">
          <cell r="B52" t="str">
            <v>Conductor subterráneo 3 x 95/50 mm2</v>
          </cell>
        </row>
        <row r="53">
          <cell r="B53" t="str">
            <v>Conductor subterráneo 4x10 mm2</v>
          </cell>
        </row>
        <row r="54">
          <cell r="B54" t="str">
            <v>Conductor subterráneo 4x16 mm2</v>
          </cell>
        </row>
        <row r="55">
          <cell r="B55" t="str">
            <v>Contactor LC1-D25 (25A) 11kW 380/400V Bobina 220V</v>
          </cell>
        </row>
        <row r="56">
          <cell r="B56" t="str">
            <v>Emulsión Asfáltica CI</v>
          </cell>
        </row>
        <row r="57">
          <cell r="B57" t="str">
            <v>Emulsión Asfáltica CR-1</v>
          </cell>
        </row>
        <row r="58">
          <cell r="B58" t="str">
            <v>Emulsión Asfáltica CRR</v>
          </cell>
        </row>
        <row r="59">
          <cell r="B59" t="str">
            <v>Fuel Oil</v>
          </cell>
        </row>
        <row r="60">
          <cell r="B60" t="str">
            <v>Gabinete de 800x585x300 mm</v>
          </cell>
        </row>
        <row r="61">
          <cell r="B61" t="str">
            <v>Gabinete de 850x785x320 mm</v>
          </cell>
        </row>
        <row r="62">
          <cell r="B62" t="str">
            <v>Gas Oil</v>
          </cell>
        </row>
        <row r="63">
          <cell r="B63" t="str">
            <v>Geotubos</v>
          </cell>
        </row>
        <row r="64">
          <cell r="B64" t="str">
            <v>Geotextil no tejido</v>
          </cell>
        </row>
        <row r="65">
          <cell r="B65" t="str">
            <v>Geotextil tejido</v>
          </cell>
        </row>
        <row r="66">
          <cell r="B66" t="str">
            <v>Grava</v>
          </cell>
        </row>
        <row r="67">
          <cell r="B67" t="str">
            <v>Hormigón H30</v>
          </cell>
        </row>
        <row r="68">
          <cell r="B68" t="str">
            <v>Hormigón H21</v>
          </cell>
        </row>
        <row r="69">
          <cell r="B69" t="str">
            <v>Hormigón H17</v>
          </cell>
        </row>
        <row r="70">
          <cell r="B70" t="str">
            <v>Hormigón H13</v>
          </cell>
        </row>
        <row r="71">
          <cell r="B71" t="str">
            <v>Hormigón H8</v>
          </cell>
        </row>
        <row r="72">
          <cell r="B72" t="str">
            <v>Hormigón H4</v>
          </cell>
        </row>
        <row r="73">
          <cell r="B73" t="str">
            <v>Interruptor automático termomagnético C60N-2x16 A</v>
          </cell>
        </row>
        <row r="74">
          <cell r="B74" t="str">
            <v>Interruptor automático termomagnético C60N-4x25 A</v>
          </cell>
        </row>
        <row r="75">
          <cell r="B75" t="str">
            <v>Interruptor automático termomagnético C60N-4x32 A</v>
          </cell>
        </row>
        <row r="76">
          <cell r="B76" t="str">
            <v>Interruptor Crepuscular IC200</v>
          </cell>
        </row>
        <row r="77">
          <cell r="B77" t="str">
            <v>Interruptor Diferencial clase AC 4x25A-300mA</v>
          </cell>
        </row>
        <row r="78">
          <cell r="B78" t="str">
            <v>Interruptor General NR160F-TMD80 4P3D (64-80A) 25KA</v>
          </cell>
        </row>
        <row r="79">
          <cell r="B79" t="str">
            <v>Jabalina( h=1.50m) y elementos de fijación</v>
          </cell>
        </row>
        <row r="80">
          <cell r="B80" t="str">
            <v>Ladrillos Comunes</v>
          </cell>
        </row>
        <row r="81">
          <cell r="B81" t="str">
            <v>Madera para encofrados</v>
          </cell>
        </row>
        <row r="82">
          <cell r="B82" t="str">
            <v>Malla soldada 0,15x0,15 Ø4,2mm</v>
          </cell>
        </row>
        <row r="83">
          <cell r="B83" t="str">
            <v>Malla soldada 0,15x0,15 Ø6mm</v>
          </cell>
        </row>
        <row r="84">
          <cell r="B84" t="str">
            <v>Material termoplástico p/ señalam.</v>
          </cell>
        </row>
        <row r="85">
          <cell r="B85" t="str">
            <v>Medidor Trifasico</v>
          </cell>
        </row>
        <row r="86">
          <cell r="B86" t="str">
            <v>Medios postes reforzados (quebracho, l= 2,20 m)</v>
          </cell>
        </row>
        <row r="87">
          <cell r="B87" t="str">
            <v>Microesferas de vidrio p/ señalam.</v>
          </cell>
        </row>
        <row r="88">
          <cell r="B88" t="str">
            <v>Neopreno 200 x 400 x 62mm</v>
          </cell>
        </row>
        <row r="89">
          <cell r="B89" t="str">
            <v>Palmera Pindó</v>
          </cell>
        </row>
        <row r="90">
          <cell r="B90" t="str">
            <v>Perfil "U" 6,30x30x50</v>
          </cell>
        </row>
        <row r="91">
          <cell r="B91" t="str">
            <v>Piedra Partida 0-6</v>
          </cell>
        </row>
        <row r="92">
          <cell r="B92" t="str">
            <v>Piedra Partida 19-32</v>
          </cell>
        </row>
        <row r="93">
          <cell r="B93" t="str">
            <v>Piedra Partida 6-12</v>
          </cell>
        </row>
        <row r="94">
          <cell r="B94" t="str">
            <v>Piedra Partida 6-19</v>
          </cell>
        </row>
        <row r="95">
          <cell r="B95" t="str">
            <v>Piedra Partida 80-150</v>
          </cell>
        </row>
        <row r="96">
          <cell r="B96" t="str">
            <v>Piedra Partida 100-300</v>
          </cell>
        </row>
        <row r="97">
          <cell r="B97" t="str">
            <v>Pintura esmalte sintético</v>
          </cell>
        </row>
        <row r="98">
          <cell r="B98" t="str">
            <v>Planchuela 12,7x38 mm</v>
          </cell>
        </row>
        <row r="99">
          <cell r="B99" t="str">
            <v>Poste corto Quebracho (3" X 3" X 2,00 m)</v>
          </cell>
        </row>
        <row r="100">
          <cell r="B100" t="str">
            <v>Poste largo Quebracho (3" X 3" X 3,50 m)</v>
          </cell>
        </row>
        <row r="101">
          <cell r="B101" t="str">
            <v>Postes para defensa pesados</v>
          </cell>
        </row>
        <row r="102">
          <cell r="B102" t="str">
            <v>Postes (quebracho, labrados, l= 2,40 m)</v>
          </cell>
        </row>
        <row r="103">
          <cell r="B103" t="str">
            <v>Riel DIN para interruptores y artefactos</v>
          </cell>
        </row>
        <row r="104">
          <cell r="B104" t="str">
            <v>Seccionador Fusible bajo carga NH T000 100 A</v>
          </cell>
        </row>
        <row r="105">
          <cell r="B105" t="str">
            <v>Subestación transformadora aérea 16 kVA</v>
          </cell>
        </row>
        <row r="106">
          <cell r="B106" t="str">
            <v>Subestación transformadora aérea 25 kVA</v>
          </cell>
        </row>
        <row r="107">
          <cell r="B107" t="str">
            <v>Subestación transformadora aérea 40 kVA</v>
          </cell>
        </row>
        <row r="108">
          <cell r="B108" t="str">
            <v>Subestación transformadora aérea 50 kVA</v>
          </cell>
        </row>
        <row r="109">
          <cell r="B109" t="str">
            <v>Subestación transformadora aérea 63 kVA</v>
          </cell>
        </row>
        <row r="110">
          <cell r="B110" t="str">
            <v>Suelo vegetal</v>
          </cell>
        </row>
        <row r="111">
          <cell r="B111" t="str">
            <v>Torniquetes cajón o de aire nº 8  reforzado</v>
          </cell>
        </row>
        <row r="112">
          <cell r="B112" t="str">
            <v>Torniquetes dobles de postes nº 1</v>
          </cell>
        </row>
        <row r="113">
          <cell r="B113" t="str">
            <v>Tranquera (Hoja:1,30mx4,00m)</v>
          </cell>
        </row>
        <row r="114">
          <cell r="B114" t="str">
            <v>Tubo 120x80x6,4 mm</v>
          </cell>
        </row>
        <row r="115">
          <cell r="B115" t="str">
            <v>Varillas (1 1/2"  x  2"  x  1,20 m)</v>
          </cell>
        </row>
        <row r="116">
          <cell r="B116" t="str">
            <v>Varillones (1 1/2"  x  2"  x  1,40 m)</v>
          </cell>
        </row>
        <row r="117">
          <cell r="B117" t="str">
            <v>Suelo de yacimiento</v>
          </cell>
        </row>
        <row r="118">
          <cell r="B118" t="str">
            <v>Fondo antióxido sintético</v>
          </cell>
        </row>
        <row r="119">
          <cell r="B119" t="str">
            <v>Esmalte sintético</v>
          </cell>
        </row>
        <row r="120">
          <cell r="B120" t="str">
            <v>Cesto de chapa</v>
          </cell>
        </row>
        <row r="121">
          <cell r="B121" t="str">
            <v>Columna de iluminación 9 m colocada con artefacto</v>
          </cell>
        </row>
        <row r="122">
          <cell r="B122" t="str">
            <v>Columna de iluminación 5 m colocada con artefacto</v>
          </cell>
        </row>
        <row r="123">
          <cell r="B123" t="str">
            <v>Columna de iluminación 13 m colocada con artefacto</v>
          </cell>
        </row>
        <row r="124">
          <cell r="B124" t="str">
            <v>Sauce ceibo</v>
          </cell>
        </row>
        <row r="125">
          <cell r="B125" t="str">
            <v>Arbusto</v>
          </cell>
        </row>
        <row r="126">
          <cell r="B126" t="str">
            <v>Semillas</v>
          </cell>
        </row>
        <row r="127">
          <cell r="B127" t="str">
            <v>Abono y fertilizantes</v>
          </cell>
        </row>
        <row r="128">
          <cell r="B128" t="str">
            <v>Suelo seleccionado (ver análisis auxiliar)</v>
          </cell>
        </row>
        <row r="129">
          <cell r="B129" t="str">
            <v>Caños PEAD ø 1,60m</v>
          </cell>
        </row>
        <row r="130">
          <cell r="B130" t="str">
            <v>Acero inoxidable (chapa 1mx2mx1mm - 16kg x chapa)</v>
          </cell>
        </row>
        <row r="131">
          <cell r="B131" t="str">
            <v>Gaviones Caja malla hexagonal</v>
          </cell>
        </row>
        <row r="132">
          <cell r="B132" t="str">
            <v>Colchoneta malla hexagonal e=0,23m</v>
          </cell>
        </row>
        <row r="133">
          <cell r="B133" t="str">
            <v>Caños PEAD ø 0,60m</v>
          </cell>
        </row>
        <row r="134">
          <cell r="B134" t="str">
            <v>Caños PEAD ø 0,75m</v>
          </cell>
        </row>
        <row r="135">
          <cell r="B135" t="str">
            <v>Juntas PVC Tipo Waterstop</v>
          </cell>
        </row>
        <row r="136">
          <cell r="B136" t="str">
            <v>Bloques de Hº (protección ; e=12cm)</v>
          </cell>
        </row>
        <row r="137">
          <cell r="B137" t="str">
            <v>Membrana de PVC de 700 micrones</v>
          </cell>
        </row>
        <row r="138">
          <cell r="B138" t="str">
            <v>Acero laminado para perfiles</v>
          </cell>
        </row>
        <row r="139">
          <cell r="B139" t="str">
            <v>Pintura termoplástica reflectante</v>
          </cell>
        </row>
        <row r="140">
          <cell r="B140" t="str">
            <v>Material imprimador</v>
          </cell>
        </row>
        <row r="141">
          <cell r="B141" t="str">
            <v>Lámina reflectiva autoadhesiva</v>
          </cell>
        </row>
        <row r="142">
          <cell r="B142" t="str">
            <v>Ferrite rojo</v>
          </cell>
        </row>
      </sheetData>
      <sheetData sheetId="22">
        <row r="8">
          <cell r="B8" t="str">
            <v>Camión volcador 8 tn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Resumen"/>
      <sheetName val="Resumen Completo"/>
      <sheetName val="Resumen Sec Central"/>
      <sheetName val="Variantes Pro - Inc"/>
      <sheetName val="Res. Proy. Hidro"/>
      <sheetName val="Proy. Hidro.s.Mih"/>
      <sheetName val="Alt. Hidro."/>
      <sheetName val="Alt. Hidro. O.A."/>
      <sheetName val="Alt. Mihura"/>
      <sheetName val="Alt. Mihura O.A."/>
      <sheetName val="INT SUR"/>
      <sheetName val="INT CENTRAL SUR"/>
      <sheetName val="INT CENTRAL NORTE"/>
      <sheetName val="INT NORTE"/>
      <sheetName val="AVA SUR"/>
      <sheetName val="AVA CENTRAL SUR"/>
      <sheetName val="AVA CENTRAL NORTE"/>
      <sheetName val="AVA NORTE"/>
      <sheetName val="Def Nor V13"/>
      <sheetName val="Def Nor V14"/>
      <sheetName val="Def Or Rec"/>
      <sheetName val="Def Or NJ"/>
      <sheetName val="Def Sur V13"/>
      <sheetName val="Def Sur V14"/>
      <sheetName val="Coef. Resumen"/>
      <sheetName val="Costo combustible"/>
      <sheetName val="Mano de Obra"/>
      <sheetName val="Materiales"/>
      <sheetName val="Equipos"/>
      <sheetName val="Listado Items"/>
      <sheetName val="1"/>
      <sheetName val="2"/>
      <sheetName val="3-a"/>
      <sheetName val="3-b"/>
      <sheetName val="4"/>
      <sheetName val="5"/>
      <sheetName val="6"/>
      <sheetName val="7"/>
      <sheetName val="8"/>
      <sheetName val="8."/>
      <sheetName val="9"/>
      <sheetName val="10"/>
      <sheetName val="11"/>
      <sheetName val="12"/>
      <sheetName val="13"/>
      <sheetName val="13.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-a"/>
      <sheetName val="30-b"/>
      <sheetName val="31-a"/>
      <sheetName val="31-b"/>
      <sheetName val="32"/>
      <sheetName val="33"/>
      <sheetName val="34"/>
      <sheetName val="35"/>
      <sheetName val="35."/>
      <sheetName val="Pretiles"/>
      <sheetName val="AUX Ejecución Hormigón"/>
      <sheetName val="AUX Provisión de suelo"/>
      <sheetName val="AUX Dosaje Hormigón"/>
      <sheetName val="Aux ADN 420"/>
      <sheetName val="Aux Acero Pretensado"/>
      <sheetName val="Aux Transporte VP"/>
      <sheetName val="Aux Anclajes de acero"/>
      <sheetName val="Aux Exavación Pilotes"/>
      <sheetName val="AUX Agua Hº"/>
      <sheetName val="Aux Drenes"/>
      <sheetName val="Aux Muro Colado"/>
      <sheetName val="Aux Exavación Pantalla"/>
      <sheetName val="Aux Nucleo Cohesivo"/>
      <sheetName val="Aux Suelo C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/>
      <sheetData sheetId="28"/>
      <sheetData sheetId="29">
        <row r="8">
          <cell r="B8" t="str">
            <v>Accesorios</v>
          </cell>
        </row>
      </sheetData>
      <sheetData sheetId="30">
        <row r="10">
          <cell r="B10" t="str">
            <v>Aplanadora de 7 a 10 tn</v>
          </cell>
        </row>
        <row r="11">
          <cell r="B11" t="str">
            <v>Balanza de 20 tn</v>
          </cell>
        </row>
        <row r="12">
          <cell r="B12" t="str">
            <v>Barcaza 800 ton</v>
          </cell>
        </row>
        <row r="13">
          <cell r="B13" t="str">
            <v>Barredora sopladora mecánica</v>
          </cell>
        </row>
        <row r="14">
          <cell r="B14" t="str">
            <v>Camión  volcador 8 tn</v>
          </cell>
        </row>
        <row r="15">
          <cell r="B15" t="str">
            <v>Camion caja abierta</v>
          </cell>
        </row>
        <row r="16">
          <cell r="B16" t="str">
            <v>Camión distribuidor de asfalto de 5 m3</v>
          </cell>
        </row>
        <row r="17">
          <cell r="B17" t="str">
            <v>Camión motohormigonero</v>
          </cell>
        </row>
        <row r="18">
          <cell r="B18" t="str">
            <v>Camión Playo</v>
          </cell>
        </row>
        <row r="19">
          <cell r="B19" t="str">
            <v>Camión tanque regador de agua</v>
          </cell>
        </row>
        <row r="20">
          <cell r="B20" t="str">
            <v>Camión volcador</v>
          </cell>
        </row>
        <row r="21">
          <cell r="B21" t="str">
            <v>Camioneta doble cabina</v>
          </cell>
        </row>
        <row r="22">
          <cell r="B22" t="str">
            <v>Cargador frontal 1,5 m3</v>
          </cell>
        </row>
        <row r="23">
          <cell r="B23" t="str">
            <v>Cargador frontal 2,1 m3</v>
          </cell>
        </row>
        <row r="24">
          <cell r="B24" t="str">
            <v>Cargador frontal 3,0 m3</v>
          </cell>
        </row>
        <row r="25">
          <cell r="B25" t="str">
            <v>Compactador de mano</v>
          </cell>
        </row>
        <row r="26">
          <cell r="B26" t="str">
            <v>Compresor</v>
          </cell>
        </row>
        <row r="27">
          <cell r="B27" t="str">
            <v xml:space="preserve">Cortadora de Hierro </v>
          </cell>
        </row>
        <row r="28">
          <cell r="B28" t="str">
            <v>Depósito de agua</v>
          </cell>
        </row>
        <row r="29">
          <cell r="B29" t="str">
            <v>Dobladora de Hierrro</v>
          </cell>
        </row>
        <row r="30">
          <cell r="B30" t="str">
            <v>Draga</v>
          </cell>
        </row>
        <row r="31">
          <cell r="B31" t="str">
            <v>Dragalina</v>
          </cell>
        </row>
        <row r="32">
          <cell r="B32" t="str">
            <v>Grúa</v>
          </cell>
        </row>
        <row r="33">
          <cell r="B33" t="str">
            <v>Grúa excav. s/orugas</v>
          </cell>
        </row>
        <row r="34">
          <cell r="B34" t="str">
            <v>Grupo electrógeno</v>
          </cell>
        </row>
        <row r="35">
          <cell r="B35" t="str">
            <v>Hormigonera de 240 lt</v>
          </cell>
        </row>
        <row r="36">
          <cell r="B36" t="str">
            <v>Máquina para bombear hormigón</v>
          </cell>
        </row>
        <row r="37">
          <cell r="B37" t="str">
            <v>Motobomba c/manguera de 2" de 50 m3/h</v>
          </cell>
        </row>
        <row r="38">
          <cell r="B38" t="str">
            <v>Motoniveladora c/escarificador</v>
          </cell>
        </row>
        <row r="39">
          <cell r="B39" t="str">
            <v>Palas de arrastre 3.06 m3</v>
          </cell>
        </row>
        <row r="40">
          <cell r="B40" t="str">
            <v>Pilotera</v>
          </cell>
        </row>
        <row r="41">
          <cell r="B41" t="str">
            <v>Planta asfáltica de 60-120 tn/h</v>
          </cell>
        </row>
        <row r="42">
          <cell r="B42" t="str">
            <v>Planta dosificadora</v>
          </cell>
        </row>
        <row r="43">
          <cell r="B43" t="str">
            <v>Planta fija p/ elaboración de hormigón</v>
          </cell>
        </row>
        <row r="44">
          <cell r="B44" t="str">
            <v>Pontón</v>
          </cell>
        </row>
        <row r="46">
          <cell r="B46" t="str">
            <v>Remolcador</v>
          </cell>
        </row>
        <row r="47">
          <cell r="B47" t="str">
            <v>Retroexcavadora caterpillar 320 L</v>
          </cell>
        </row>
        <row r="48">
          <cell r="B48" t="str">
            <v>Retroexcavadora caterpillar 416E</v>
          </cell>
        </row>
        <row r="49">
          <cell r="B49" t="str">
            <v>Retropala</v>
          </cell>
        </row>
        <row r="50">
          <cell r="B50" t="str">
            <v>Rodillo neumático autopropulsado</v>
          </cell>
        </row>
        <row r="51">
          <cell r="B51" t="str">
            <v>Rodillo pata de cabra autopropulsado</v>
          </cell>
        </row>
        <row r="52">
          <cell r="B52" t="str">
            <v>Rodillo pata de cabra de arrastre</v>
          </cell>
        </row>
        <row r="53">
          <cell r="B53" t="str">
            <v>Rodillo vibrante autopropulsado</v>
          </cell>
        </row>
        <row r="54">
          <cell r="B54" t="str">
            <v>Silos de cemento</v>
          </cell>
        </row>
        <row r="55">
          <cell r="B55" t="str">
            <v>Terminadora Asfáltica</v>
          </cell>
        </row>
        <row r="56">
          <cell r="B56" t="str">
            <v>Tractor a orugas c/topadora D6 (c/cabina)</v>
          </cell>
        </row>
        <row r="57">
          <cell r="B57" t="str">
            <v>Tractor neumático DEUTZ mod. AX 4,1</v>
          </cell>
        </row>
        <row r="58">
          <cell r="B58" t="str">
            <v xml:space="preserve">Tubería </v>
          </cell>
        </row>
        <row r="59">
          <cell r="B59" t="str">
            <v>Vibrador de Inmersión</v>
          </cell>
        </row>
        <row r="60">
          <cell r="B60" t="str">
            <v>Tanque para almacenamiento de Asfalto</v>
          </cell>
        </row>
      </sheetData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/>
      <sheetData sheetId="75" refreshError="1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Resumen de presupuesto"/>
      <sheetName val="Presupuesto"/>
      <sheetName val="Listado Items"/>
      <sheetName val="Coeficiente Resumen"/>
      <sheetName val="Costo combustible"/>
      <sheetName val="Mano de Obra"/>
      <sheetName val="Materiales Origen _2_"/>
      <sheetName val="Precios Basicos Materiales"/>
      <sheetName val="Equipos"/>
      <sheetName val="1"/>
      <sheetName val="2-1"/>
      <sheetName val="2-2"/>
      <sheetName val="3"/>
      <sheetName val="4"/>
      <sheetName val="5"/>
      <sheetName val="6"/>
      <sheetName val="7"/>
      <sheetName val="Anclajes de acero"/>
      <sheetName val="8"/>
      <sheetName val="9-1"/>
      <sheetName val="9-2"/>
      <sheetName val="9-3"/>
      <sheetName val="9-4"/>
      <sheetName val="10"/>
      <sheetName val="11"/>
      <sheetName val="H17"/>
      <sheetName val="12"/>
      <sheetName val="13-1"/>
      <sheetName val="13-2"/>
      <sheetName val="14-1"/>
      <sheetName val="14-2"/>
      <sheetName val="14-3"/>
      <sheetName val="15-1"/>
      <sheetName val="15-2"/>
      <sheetName val="15-3"/>
      <sheetName val="16-1"/>
      <sheetName val="16-2"/>
      <sheetName val="16-3"/>
      <sheetName val="16-4"/>
      <sheetName val="17-3"/>
      <sheetName val="17-5"/>
      <sheetName val="17-6"/>
      <sheetName val="17-7"/>
      <sheetName val="17-8"/>
      <sheetName val="17-10"/>
      <sheetName val="18-1"/>
      <sheetName val="18-2"/>
      <sheetName val="18-3"/>
      <sheetName val="20"/>
      <sheetName val="21"/>
      <sheetName val="22"/>
      <sheetName val="23"/>
      <sheetName val="24"/>
      <sheetName val="AUX  AC Materiales"/>
      <sheetName val="AUX Dosaje Hormigón"/>
      <sheetName val="AUX Ejecución Hormigón"/>
      <sheetName val="AUX Acero ADN 420 Colocado"/>
      <sheetName val="AUX  Provisión de suelo"/>
      <sheetName val="AUX Agua Hº"/>
      <sheetName val="III_4 Acero en malla"/>
      <sheetName val="III_5  Acero Laminado"/>
      <sheetName val="III_6 Juntas PVC"/>
      <sheetName val="IV_1_2Coraza_Carretero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 refreshError="1"/>
      <sheetData sheetId="60"/>
      <sheetData sheetId="61"/>
      <sheetData sheetId="62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PASE"/>
      <sheetName val="PT (%)"/>
      <sheetName val="Curva (%)"/>
      <sheetName val="PT ($)"/>
      <sheetName val="Curva ($)"/>
      <sheetName val="MO"/>
      <sheetName val="Equipo"/>
      <sheetName val="Mat"/>
      <sheetName val="COSTOS"/>
      <sheetName val="AP"/>
      <sheetName val="INS"/>
      <sheetName val="Flujo"/>
      <sheetName val="GS GRALES"/>
      <sheetName val="PERSONAL"/>
      <sheetName val="EQUIP"/>
      <sheetName val="Dist"/>
      <sheetName val="Aux."/>
      <sheetName val="C.Red"/>
      <sheetName val="IOP"/>
      <sheetName val="Eq 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</v>
          </cell>
          <cell r="B6" t="str">
            <v>Oficial Especializado</v>
          </cell>
          <cell r="C6" t="str">
            <v>h</v>
          </cell>
          <cell r="D6">
            <v>183.43287344796875</v>
          </cell>
          <cell r="F6">
            <v>183.43287344796875</v>
          </cell>
          <cell r="G6" t="str">
            <v>$</v>
          </cell>
        </row>
        <row r="7">
          <cell r="A7">
            <v>2</v>
          </cell>
          <cell r="B7" t="str">
            <v>Oficial</v>
          </cell>
          <cell r="C7" t="str">
            <v>h</v>
          </cell>
          <cell r="D7">
            <v>158.10258814988543</v>
          </cell>
          <cell r="F7">
            <v>158.10258814988543</v>
          </cell>
          <cell r="G7" t="str">
            <v>$</v>
          </cell>
        </row>
        <row r="8">
          <cell r="A8">
            <v>3</v>
          </cell>
          <cell r="B8" t="str">
            <v>Medio Oficial</v>
          </cell>
          <cell r="C8" t="str">
            <v>h</v>
          </cell>
          <cell r="D8">
            <v>146.73169365476042</v>
          </cell>
          <cell r="F8">
            <v>146.73169365476042</v>
          </cell>
          <cell r="G8" t="str">
            <v>$</v>
          </cell>
        </row>
        <row r="9">
          <cell r="A9">
            <v>4</v>
          </cell>
          <cell r="B9" t="str">
            <v>Ayudante</v>
          </cell>
          <cell r="C9" t="str">
            <v>h</v>
          </cell>
          <cell r="D9">
            <v>135.70747277229168</v>
          </cell>
          <cell r="F9">
            <v>135.70747277229168</v>
          </cell>
          <cell r="G9" t="str">
            <v>$</v>
          </cell>
        </row>
        <row r="10">
          <cell r="A10">
            <v>5</v>
          </cell>
          <cell r="B10" t="str">
            <v>Maquinista 1ra Categ - Of.E</v>
          </cell>
          <cell r="C10" t="str">
            <v>h</v>
          </cell>
          <cell r="D10">
            <v>183.43287344796875</v>
          </cell>
          <cell r="F10">
            <v>183.43287344796875</v>
          </cell>
          <cell r="G10" t="str">
            <v>$</v>
          </cell>
        </row>
        <row r="11">
          <cell r="A11">
            <v>6</v>
          </cell>
          <cell r="B11" t="str">
            <v>Maquinista 2da Categ, Chofer - Oficial</v>
          </cell>
          <cell r="C11" t="str">
            <v>h</v>
          </cell>
          <cell r="D11">
            <v>158.10258814988543</v>
          </cell>
          <cell r="F11">
            <v>158.10258814988543</v>
          </cell>
          <cell r="G11" t="str">
            <v>$</v>
          </cell>
        </row>
        <row r="12">
          <cell r="A12">
            <v>7</v>
          </cell>
          <cell r="B12" t="str">
            <v>Sereno</v>
          </cell>
          <cell r="C12" t="str">
            <v>h</v>
          </cell>
          <cell r="D12">
            <v>139.53256961436134</v>
          </cell>
          <cell r="F12">
            <v>139.53256961436134</v>
          </cell>
          <cell r="G12" t="str">
            <v>$</v>
          </cell>
        </row>
        <row r="14">
          <cell r="G14">
            <v>0.12585626238167441</v>
          </cell>
        </row>
        <row r="17">
          <cell r="B17" t="str">
            <v>MATERIALES</v>
          </cell>
        </row>
        <row r="18">
          <cell r="A18">
            <v>1000</v>
          </cell>
          <cell r="B18" t="str">
            <v>Molde metálico</v>
          </cell>
          <cell r="C18" t="str">
            <v>ml</v>
          </cell>
          <cell r="D18">
            <v>20.900000000000002</v>
          </cell>
          <cell r="F18">
            <v>20.900000000000002</v>
          </cell>
          <cell r="G18" t="str">
            <v>$</v>
          </cell>
        </row>
        <row r="19">
          <cell r="A19">
            <v>1001</v>
          </cell>
          <cell r="B19" t="str">
            <v>Canon explotación suelo</v>
          </cell>
          <cell r="C19" t="str">
            <v xml:space="preserve">m3 </v>
          </cell>
          <cell r="D19">
            <v>9.6875</v>
          </cell>
          <cell r="F19">
            <v>9.6875</v>
          </cell>
          <cell r="G19" t="str">
            <v>$</v>
          </cell>
        </row>
        <row r="20">
          <cell r="A20">
            <v>1002</v>
          </cell>
          <cell r="B20" t="str">
            <v xml:space="preserve">Cemento </v>
          </cell>
          <cell r="C20" t="str">
            <v xml:space="preserve">kg </v>
          </cell>
          <cell r="D20">
            <v>2.3530000000000002</v>
          </cell>
          <cell r="F20">
            <v>2.3530000000000002</v>
          </cell>
          <cell r="G20" t="str">
            <v>$</v>
          </cell>
        </row>
        <row r="21">
          <cell r="A21">
            <v>1003</v>
          </cell>
          <cell r="B21" t="str">
            <v>Cal hidráulica</v>
          </cell>
          <cell r="C21" t="str">
            <v xml:space="preserve">kg </v>
          </cell>
          <cell r="D21">
            <v>1.6476</v>
          </cell>
          <cell r="F21">
            <v>1.6476</v>
          </cell>
          <cell r="G21" t="str">
            <v>$</v>
          </cell>
        </row>
        <row r="22">
          <cell r="A22">
            <v>1004</v>
          </cell>
          <cell r="B22" t="str">
            <v>Descarga</v>
          </cell>
          <cell r="C22" t="str">
            <v xml:space="preserve">m3 </v>
          </cell>
          <cell r="D22">
            <v>5</v>
          </cell>
          <cell r="F22">
            <v>5</v>
          </cell>
          <cell r="G22" t="str">
            <v>$</v>
          </cell>
        </row>
        <row r="23">
          <cell r="A23">
            <v>1005</v>
          </cell>
          <cell r="B23" t="str">
            <v>Suelo Seleccionado</v>
          </cell>
          <cell r="C23" t="str">
            <v xml:space="preserve">m3 </v>
          </cell>
          <cell r="D23">
            <v>55.000000000000007</v>
          </cell>
          <cell r="F23">
            <v>55.000000000000007</v>
          </cell>
          <cell r="G23" t="str">
            <v>$</v>
          </cell>
        </row>
        <row r="24">
          <cell r="A24">
            <v>1006</v>
          </cell>
          <cell r="B24" t="str">
            <v>Hormigón elaborado H-25</v>
          </cell>
          <cell r="C24" t="str">
            <v xml:space="preserve">m3 </v>
          </cell>
          <cell r="D24">
            <v>2345</v>
          </cell>
          <cell r="F24">
            <v>2345</v>
          </cell>
          <cell r="G24" t="str">
            <v>$</v>
          </cell>
        </row>
        <row r="25">
          <cell r="A25">
            <v>1007</v>
          </cell>
          <cell r="B25" t="str">
            <v>Hormigón elaborado H-21</v>
          </cell>
          <cell r="C25" t="str">
            <v xml:space="preserve">m3 </v>
          </cell>
          <cell r="D25">
            <v>2260</v>
          </cell>
          <cell r="F25">
            <v>2260</v>
          </cell>
          <cell r="G25" t="str">
            <v>$</v>
          </cell>
        </row>
        <row r="26">
          <cell r="A26">
            <v>1008</v>
          </cell>
          <cell r="B26" t="str">
            <v>Hormigón elaborado H-13</v>
          </cell>
          <cell r="C26" t="str">
            <v xml:space="preserve">m3 </v>
          </cell>
          <cell r="D26">
            <v>1595.0000000000002</v>
          </cell>
          <cell r="F26">
            <v>1595.0000000000002</v>
          </cell>
          <cell r="G26" t="str">
            <v>$</v>
          </cell>
        </row>
        <row r="27">
          <cell r="A27">
            <v>1009</v>
          </cell>
          <cell r="B27" t="str">
            <v>Hormigón elaborado H-08</v>
          </cell>
          <cell r="C27" t="str">
            <v xml:space="preserve">m3 </v>
          </cell>
          <cell r="D27">
            <v>1830</v>
          </cell>
          <cell r="F27">
            <v>1830</v>
          </cell>
          <cell r="G27" t="str">
            <v>$</v>
          </cell>
        </row>
        <row r="28">
          <cell r="A28">
            <v>1010</v>
          </cell>
          <cell r="B28" t="str">
            <v>Derecho de cantera</v>
          </cell>
          <cell r="C28" t="str">
            <v xml:space="preserve">m3 </v>
          </cell>
          <cell r="D28">
            <v>10</v>
          </cell>
          <cell r="F28">
            <v>10</v>
          </cell>
          <cell r="G28" t="str">
            <v>$</v>
          </cell>
        </row>
        <row r="29">
          <cell r="A29">
            <v>1011</v>
          </cell>
          <cell r="B29" t="str">
            <v>Acero ADN 420</v>
          </cell>
          <cell r="C29" t="str">
            <v>tn</v>
          </cell>
          <cell r="D29">
            <v>16946.18</v>
          </cell>
          <cell r="F29">
            <v>16946.18</v>
          </cell>
          <cell r="G29" t="str">
            <v>$</v>
          </cell>
        </row>
        <row r="30">
          <cell r="A30">
            <v>1012</v>
          </cell>
          <cell r="B30" t="str">
            <v>Acero para pasadores</v>
          </cell>
          <cell r="C30" t="str">
            <v>kg</v>
          </cell>
          <cell r="D30">
            <v>25</v>
          </cell>
          <cell r="F30">
            <v>25</v>
          </cell>
          <cell r="G30" t="str">
            <v>$</v>
          </cell>
        </row>
        <row r="31">
          <cell r="A31">
            <v>1013</v>
          </cell>
          <cell r="B31" t="str">
            <v>Postes de quebracho colorado</v>
          </cell>
          <cell r="C31" t="str">
            <v>ud</v>
          </cell>
          <cell r="D31">
            <v>374.74999999999994</v>
          </cell>
          <cell r="F31">
            <v>374.74999999999994</v>
          </cell>
          <cell r="G31" t="str">
            <v>$</v>
          </cell>
        </row>
        <row r="32">
          <cell r="A32">
            <v>1014</v>
          </cell>
          <cell r="B32" t="str">
            <v xml:space="preserve">Varillas </v>
          </cell>
          <cell r="C32" t="str">
            <v>ud</v>
          </cell>
          <cell r="D32">
            <v>22.5</v>
          </cell>
          <cell r="F32">
            <v>22.5</v>
          </cell>
          <cell r="G32" t="str">
            <v>$</v>
          </cell>
        </row>
        <row r="33">
          <cell r="A33">
            <v>1015</v>
          </cell>
          <cell r="B33" t="str">
            <v>Varillones</v>
          </cell>
          <cell r="C33" t="str">
            <v>ud</v>
          </cell>
          <cell r="D33">
            <v>121.00000000000001</v>
          </cell>
          <cell r="F33">
            <v>121.00000000000001</v>
          </cell>
          <cell r="G33" t="str">
            <v>$</v>
          </cell>
        </row>
        <row r="34">
          <cell r="A34">
            <v>1016</v>
          </cell>
          <cell r="B34" t="str">
            <v xml:space="preserve">Torniquetes </v>
          </cell>
          <cell r="C34" t="str">
            <v>ud</v>
          </cell>
          <cell r="D34">
            <v>63.5</v>
          </cell>
          <cell r="F34">
            <v>63.5</v>
          </cell>
          <cell r="G34" t="str">
            <v>$</v>
          </cell>
        </row>
        <row r="35">
          <cell r="A35">
            <v>1017</v>
          </cell>
          <cell r="B35" t="str">
            <v>Alambre  N°17/15</v>
          </cell>
          <cell r="C35" t="str">
            <v>kg</v>
          </cell>
          <cell r="D35">
            <v>41.05833333333333</v>
          </cell>
          <cell r="F35">
            <v>41.05833333333333</v>
          </cell>
          <cell r="G35" t="str">
            <v>$</v>
          </cell>
        </row>
        <row r="36">
          <cell r="A36">
            <v>1018</v>
          </cell>
          <cell r="B36" t="str">
            <v>Alambre de Puas N° 16</v>
          </cell>
          <cell r="C36" t="str">
            <v>kg</v>
          </cell>
          <cell r="D36">
            <v>42.038000000000004</v>
          </cell>
          <cell r="F36">
            <v>42.038000000000004</v>
          </cell>
          <cell r="G36" t="str">
            <v>$</v>
          </cell>
        </row>
        <row r="37">
          <cell r="A37">
            <v>1019</v>
          </cell>
          <cell r="B37" t="str">
            <v>Tranquera Tipo "B"</v>
          </cell>
          <cell r="C37" t="str">
            <v>ud</v>
          </cell>
          <cell r="D37">
            <v>4660</v>
          </cell>
          <cell r="F37">
            <v>4660</v>
          </cell>
          <cell r="G37" t="str">
            <v>$</v>
          </cell>
        </row>
        <row r="38">
          <cell r="A38">
            <v>1020</v>
          </cell>
          <cell r="B38" t="str">
            <v>Alambre de atar galvanizado N° 14</v>
          </cell>
          <cell r="C38" t="str">
            <v>kg</v>
          </cell>
          <cell r="D38">
            <v>25</v>
          </cell>
          <cell r="F38">
            <v>25</v>
          </cell>
          <cell r="G38" t="str">
            <v>$</v>
          </cell>
        </row>
        <row r="39">
          <cell r="A39">
            <v>1021</v>
          </cell>
          <cell r="B39" t="str">
            <v>Ladrillo común</v>
          </cell>
          <cell r="C39" t="str">
            <v>ud</v>
          </cell>
          <cell r="D39">
            <v>3.27</v>
          </cell>
          <cell r="F39">
            <v>3.27</v>
          </cell>
          <cell r="G39" t="str">
            <v>$</v>
          </cell>
        </row>
        <row r="40">
          <cell r="A40">
            <v>1022</v>
          </cell>
          <cell r="B40" t="str">
            <v>Tirante 3x3</v>
          </cell>
          <cell r="C40" t="str">
            <v xml:space="preserve">ml. </v>
          </cell>
          <cell r="D40">
            <v>15</v>
          </cell>
          <cell r="F40">
            <v>15</v>
          </cell>
          <cell r="G40" t="str">
            <v>$</v>
          </cell>
        </row>
        <row r="41">
          <cell r="A41">
            <v>1023</v>
          </cell>
          <cell r="B41" t="str">
            <v>Madera para encofrado</v>
          </cell>
          <cell r="C41" t="str">
            <v>m2</v>
          </cell>
          <cell r="D41">
            <v>180.03</v>
          </cell>
          <cell r="F41">
            <v>180.03</v>
          </cell>
          <cell r="G41" t="str">
            <v>$</v>
          </cell>
        </row>
        <row r="42">
          <cell r="A42">
            <v>1024</v>
          </cell>
          <cell r="B42" t="str">
            <v>Desencofrante</v>
          </cell>
          <cell r="C42" t="str">
            <v>lts</v>
          </cell>
          <cell r="D42">
            <v>26.271000000000001</v>
          </cell>
          <cell r="F42">
            <v>26.271000000000001</v>
          </cell>
          <cell r="G42" t="str">
            <v>$</v>
          </cell>
        </row>
        <row r="43">
          <cell r="A43">
            <v>1025</v>
          </cell>
          <cell r="B43" t="str">
            <v>Clavos</v>
          </cell>
          <cell r="C43" t="str">
            <v>Kg</v>
          </cell>
          <cell r="D43">
            <v>30.6</v>
          </cell>
          <cell r="F43">
            <v>30.6</v>
          </cell>
          <cell r="G43" t="str">
            <v>$</v>
          </cell>
        </row>
        <row r="44">
          <cell r="A44">
            <v>1026</v>
          </cell>
          <cell r="B44" t="str">
            <v>Cabezal Alc ᴓ 1000</v>
          </cell>
          <cell r="C44" t="str">
            <v>un</v>
          </cell>
          <cell r="D44">
            <v>10942.71</v>
          </cell>
          <cell r="F44">
            <v>10942.71</v>
          </cell>
          <cell r="G44" t="str">
            <v>$</v>
          </cell>
        </row>
        <row r="45">
          <cell r="A45">
            <v>1027</v>
          </cell>
          <cell r="B45" t="str">
            <v>Caño H°A° Ø 1,00m clase I</v>
          </cell>
          <cell r="C45" t="str">
            <v>m</v>
          </cell>
          <cell r="D45">
            <v>2704.91</v>
          </cell>
          <cell r="F45">
            <v>2704.91</v>
          </cell>
          <cell r="G45" t="str">
            <v>$</v>
          </cell>
        </row>
        <row r="46">
          <cell r="A46">
            <v>1028</v>
          </cell>
          <cell r="B46" t="str">
            <v>Caño H°A° Ø 0,80m clase I</v>
          </cell>
          <cell r="C46" t="str">
            <v>m</v>
          </cell>
          <cell r="D46" t="e">
            <v>#REF!</v>
          </cell>
          <cell r="F46" t="e">
            <v>#REF!</v>
          </cell>
          <cell r="G46" t="str">
            <v>$</v>
          </cell>
        </row>
        <row r="47">
          <cell r="A47">
            <v>1029</v>
          </cell>
          <cell r="B47" t="str">
            <v>Caño H°A° Ø 0,80m clase II</v>
          </cell>
          <cell r="C47" t="str">
            <v>m</v>
          </cell>
          <cell r="D47" t="e">
            <v>#REF!</v>
          </cell>
          <cell r="F47" t="e">
            <v>#REF!</v>
          </cell>
          <cell r="G47" t="str">
            <v>$</v>
          </cell>
        </row>
        <row r="48">
          <cell r="A48">
            <v>1030</v>
          </cell>
          <cell r="B48" t="str">
            <v>Caño H°A° Ø 0,60m clase I</v>
          </cell>
          <cell r="C48" t="str">
            <v>m</v>
          </cell>
          <cell r="D48" t="e">
            <v>#REF!</v>
          </cell>
          <cell r="F48" t="e">
            <v>#REF!</v>
          </cell>
          <cell r="G48" t="str">
            <v>$</v>
          </cell>
        </row>
        <row r="49">
          <cell r="A49">
            <v>1031</v>
          </cell>
          <cell r="B49" t="str">
            <v>Caño H°A° Ø 0,50m clase I</v>
          </cell>
          <cell r="C49" t="str">
            <v>m</v>
          </cell>
          <cell r="D49" t="e">
            <v>#REF!</v>
          </cell>
          <cell r="F49" t="e">
            <v>#REF!</v>
          </cell>
          <cell r="G49" t="str">
            <v>$</v>
          </cell>
        </row>
        <row r="50">
          <cell r="A50">
            <v>1032</v>
          </cell>
          <cell r="B50" t="str">
            <v>Caño H°A° Ø 0,40m clase I</v>
          </cell>
          <cell r="C50" t="str">
            <v>m</v>
          </cell>
          <cell r="D50" t="e">
            <v>#REF!</v>
          </cell>
          <cell r="F50" t="e">
            <v>#REF!</v>
          </cell>
          <cell r="G50" t="str">
            <v>$</v>
          </cell>
        </row>
        <row r="51">
          <cell r="A51">
            <v>1033</v>
          </cell>
          <cell r="B51" t="str">
            <v>Mortero asfáltico</v>
          </cell>
          <cell r="C51" t="str">
            <v xml:space="preserve">m3 </v>
          </cell>
          <cell r="D51">
            <v>2500</v>
          </cell>
          <cell r="F51">
            <v>2500</v>
          </cell>
          <cell r="G51" t="str">
            <v>$</v>
          </cell>
        </row>
        <row r="52">
          <cell r="A52">
            <v>1034</v>
          </cell>
          <cell r="B52" t="str">
            <v>Geotextil No tejido de ppn</v>
          </cell>
          <cell r="C52" t="str">
            <v>m2</v>
          </cell>
          <cell r="D52">
            <v>23.715</v>
          </cell>
          <cell r="F52">
            <v>23.715</v>
          </cell>
          <cell r="G52" t="str">
            <v>$</v>
          </cell>
        </row>
        <row r="53">
          <cell r="A53">
            <v>1035</v>
          </cell>
          <cell r="B53" t="str">
            <v>Sumidero Horizontal</v>
          </cell>
          <cell r="C53" t="str">
            <v>ud</v>
          </cell>
          <cell r="D53">
            <v>4340</v>
          </cell>
          <cell r="F53">
            <v>4340</v>
          </cell>
          <cell r="G53" t="str">
            <v>$</v>
          </cell>
        </row>
        <row r="54">
          <cell r="A54">
            <v>1036</v>
          </cell>
          <cell r="B54" t="str">
            <v>Sumidero Vertical</v>
          </cell>
          <cell r="C54" t="str">
            <v>ud</v>
          </cell>
          <cell r="D54">
            <v>8680</v>
          </cell>
          <cell r="F54">
            <v>8680</v>
          </cell>
          <cell r="G54" t="str">
            <v>$</v>
          </cell>
        </row>
        <row r="55">
          <cell r="A55">
            <v>1037</v>
          </cell>
          <cell r="B55" t="str">
            <v>Tapa Boca de Registro</v>
          </cell>
          <cell r="C55" t="str">
            <v>ud</v>
          </cell>
          <cell r="D55">
            <v>2676.3</v>
          </cell>
          <cell r="F55">
            <v>2676.3</v>
          </cell>
          <cell r="G55" t="str">
            <v>$</v>
          </cell>
        </row>
        <row r="56">
          <cell r="A56">
            <v>1038</v>
          </cell>
          <cell r="B56" t="str">
            <v>Geoceldas</v>
          </cell>
          <cell r="C56" t="str">
            <v>m2</v>
          </cell>
          <cell r="D56">
            <v>59.519999999999996</v>
          </cell>
          <cell r="F56">
            <v>59.519999999999996</v>
          </cell>
          <cell r="G56" t="str">
            <v>$</v>
          </cell>
        </row>
        <row r="57">
          <cell r="A57">
            <v>1039</v>
          </cell>
          <cell r="B57" t="str">
            <v>Geogrilla Hatelit C 40/17</v>
          </cell>
          <cell r="C57" t="str">
            <v>m2</v>
          </cell>
          <cell r="D57">
            <v>76.725000000000009</v>
          </cell>
          <cell r="F57">
            <v>76.725000000000009</v>
          </cell>
          <cell r="G57" t="str">
            <v>$</v>
          </cell>
        </row>
        <row r="58">
          <cell r="A58">
            <v>1040</v>
          </cell>
          <cell r="B58" t="str">
            <v>Punta para fresadora</v>
          </cell>
          <cell r="C58" t="str">
            <v>ud</v>
          </cell>
          <cell r="D58">
            <v>104.44</v>
          </cell>
          <cell r="F58">
            <v>104.44</v>
          </cell>
          <cell r="G58" t="str">
            <v>$</v>
          </cell>
        </row>
        <row r="59">
          <cell r="A59">
            <v>1041</v>
          </cell>
          <cell r="B59" t="str">
            <v>Portapunta para fresadora</v>
          </cell>
          <cell r="C59" t="str">
            <v>ud</v>
          </cell>
          <cell r="D59">
            <v>848.62</v>
          </cell>
          <cell r="F59">
            <v>848.62</v>
          </cell>
          <cell r="G59" t="str">
            <v>$</v>
          </cell>
        </row>
        <row r="60">
          <cell r="A60">
            <v>1050</v>
          </cell>
          <cell r="B60" t="str">
            <v>Punta para reclamadora</v>
          </cell>
          <cell r="C60" t="str">
            <v>ud</v>
          </cell>
          <cell r="D60">
            <v>104.44</v>
          </cell>
          <cell r="F60">
            <v>104.44</v>
          </cell>
          <cell r="G60" t="str">
            <v>$</v>
          </cell>
        </row>
        <row r="61">
          <cell r="A61">
            <v>1051</v>
          </cell>
          <cell r="B61" t="str">
            <v>Portapunta para reclamadora</v>
          </cell>
          <cell r="C61" t="str">
            <v>ud</v>
          </cell>
          <cell r="D61">
            <v>848.62</v>
          </cell>
          <cell r="F61">
            <v>848.62</v>
          </cell>
          <cell r="G61" t="str">
            <v>$</v>
          </cell>
        </row>
        <row r="62">
          <cell r="A62">
            <v>1052</v>
          </cell>
          <cell r="B62" t="str">
            <v>Material para estabilizado granular</v>
          </cell>
          <cell r="C62" t="str">
            <v>t</v>
          </cell>
          <cell r="D62">
            <v>400</v>
          </cell>
          <cell r="F62">
            <v>400</v>
          </cell>
          <cell r="G62" t="str">
            <v>$</v>
          </cell>
        </row>
        <row r="63">
          <cell r="A63">
            <v>1060</v>
          </cell>
          <cell r="B63" t="str">
            <v>Materiales varios</v>
          </cell>
          <cell r="C63" t="str">
            <v>gl</v>
          </cell>
          <cell r="D63">
            <v>50000</v>
          </cell>
          <cell r="F63">
            <v>50000</v>
          </cell>
          <cell r="G63" t="str">
            <v>$</v>
          </cell>
        </row>
        <row r="64">
          <cell r="A64">
            <v>1061</v>
          </cell>
          <cell r="B64" t="str">
            <v>Conducto modular 1,20 x 1,00 x 1,40</v>
          </cell>
          <cell r="C64" t="str">
            <v>m</v>
          </cell>
          <cell r="D64">
            <v>6720.7793446393925</v>
          </cell>
          <cell r="F64">
            <v>6720.7793446393925</v>
          </cell>
          <cell r="G64" t="str">
            <v>$</v>
          </cell>
        </row>
        <row r="65">
          <cell r="A65">
            <v>1062</v>
          </cell>
          <cell r="B65" t="str">
            <v>Modulo tipo pórtico 2,00 x 1,20 x 1,00</v>
          </cell>
          <cell r="C65" t="str">
            <v>m</v>
          </cell>
          <cell r="D65">
            <v>12061.781111647349</v>
          </cell>
          <cell r="F65">
            <v>12061.781111647349</v>
          </cell>
          <cell r="G65" t="str">
            <v>$</v>
          </cell>
        </row>
        <row r="66">
          <cell r="A66">
            <v>1063</v>
          </cell>
          <cell r="B66" t="str">
            <v>Modulo tipo pórtico 2,00 x 1,50 x 1,00</v>
          </cell>
          <cell r="C66" t="str">
            <v>m</v>
          </cell>
          <cell r="D66">
            <v>12265.5</v>
          </cell>
          <cell r="F66">
            <v>12265.5</v>
          </cell>
          <cell r="G66" t="str">
            <v>$</v>
          </cell>
        </row>
        <row r="67">
          <cell r="A67">
            <v>1100</v>
          </cell>
          <cell r="B67" t="str">
            <v>Defensa metálica tipo B</v>
          </cell>
          <cell r="C67" t="str">
            <v>m</v>
          </cell>
          <cell r="D67">
            <v>287.11374864906594</v>
          </cell>
          <cell r="F67">
            <v>287.11374864906594</v>
          </cell>
          <cell r="G67" t="str">
            <v>$</v>
          </cell>
        </row>
        <row r="68">
          <cell r="A68">
            <v>1101</v>
          </cell>
          <cell r="B68" t="str">
            <v>Poste metálico pesado</v>
          </cell>
          <cell r="C68" t="str">
            <v>ud</v>
          </cell>
          <cell r="D68">
            <v>354.17500000000001</v>
          </cell>
          <cell r="F68">
            <v>354.17500000000001</v>
          </cell>
          <cell r="G68" t="str">
            <v>$</v>
          </cell>
        </row>
        <row r="69">
          <cell r="A69">
            <v>1102</v>
          </cell>
          <cell r="B69" t="str">
            <v>Ala terminal</v>
          </cell>
          <cell r="C69" t="str">
            <v>ud</v>
          </cell>
          <cell r="D69">
            <v>385.95</v>
          </cell>
          <cell r="F69">
            <v>385.95</v>
          </cell>
          <cell r="G69" t="str">
            <v>$</v>
          </cell>
        </row>
        <row r="70">
          <cell r="A70">
            <v>1103</v>
          </cell>
          <cell r="B70" t="str">
            <v>Escuadra con lámina reflectiva</v>
          </cell>
          <cell r="C70" t="str">
            <v>ud</v>
          </cell>
          <cell r="D70" t="e">
            <v>#REF!</v>
          </cell>
          <cell r="F70" t="e">
            <v>#REF!</v>
          </cell>
          <cell r="G70" t="str">
            <v>$</v>
          </cell>
        </row>
        <row r="71">
          <cell r="A71">
            <v>1110</v>
          </cell>
          <cell r="B71" t="str">
            <v>Chapa metálica con lámina reflectiva</v>
          </cell>
          <cell r="C71" t="str">
            <v>m2</v>
          </cell>
          <cell r="D71">
            <v>1300</v>
          </cell>
          <cell r="F71">
            <v>1300</v>
          </cell>
          <cell r="G71" t="str">
            <v>$</v>
          </cell>
        </row>
        <row r="72">
          <cell r="A72">
            <v>1110.5</v>
          </cell>
          <cell r="B72" t="str">
            <v>Mojón kilométrico</v>
          </cell>
          <cell r="C72" t="str">
            <v>ud</v>
          </cell>
          <cell r="D72">
            <v>580</v>
          </cell>
          <cell r="F72">
            <v>580</v>
          </cell>
          <cell r="G72" t="str">
            <v>$</v>
          </cell>
        </row>
        <row r="73">
          <cell r="A73">
            <v>1110.5999999999999</v>
          </cell>
          <cell r="B73" t="str">
            <v>Señalización alcantarilla</v>
          </cell>
          <cell r="C73" t="str">
            <v>ud</v>
          </cell>
          <cell r="D73">
            <v>610</v>
          </cell>
          <cell r="F73">
            <v>610</v>
          </cell>
          <cell r="G73" t="str">
            <v>$</v>
          </cell>
        </row>
        <row r="74">
          <cell r="A74">
            <v>1110.7</v>
          </cell>
          <cell r="B74" t="str">
            <v>Separador de tránsito</v>
          </cell>
          <cell r="C74" t="str">
            <v>ud</v>
          </cell>
          <cell r="D74" t="e">
            <v>#REF!</v>
          </cell>
          <cell r="F74" t="e">
            <v>#REF!</v>
          </cell>
          <cell r="G74" t="str">
            <v>$</v>
          </cell>
        </row>
        <row r="75">
          <cell r="A75">
            <v>1111</v>
          </cell>
          <cell r="B75" t="str">
            <v>Poste de madera dura 3" x 3" x 3 m</v>
          </cell>
          <cell r="C75" t="str">
            <v>ud</v>
          </cell>
          <cell r="D75">
            <v>360</v>
          </cell>
          <cell r="F75">
            <v>360</v>
          </cell>
          <cell r="G75" t="str">
            <v>$</v>
          </cell>
        </row>
        <row r="76">
          <cell r="A76">
            <v>1112</v>
          </cell>
          <cell r="B76" t="str">
            <v>Pintura antihongos</v>
          </cell>
          <cell r="C76" t="str">
            <v>lts</v>
          </cell>
          <cell r="D76">
            <v>119.83471074380165</v>
          </cell>
          <cell r="F76">
            <v>119.83471074380165</v>
          </cell>
          <cell r="G76" t="str">
            <v>$</v>
          </cell>
        </row>
        <row r="77">
          <cell r="A77">
            <v>1113</v>
          </cell>
          <cell r="B77" t="str">
            <v>Pintura asfáltica</v>
          </cell>
          <cell r="C77" t="str">
            <v>lts</v>
          </cell>
          <cell r="D77">
            <v>139.46280991735537</v>
          </cell>
          <cell r="F77">
            <v>139.46280991735537</v>
          </cell>
          <cell r="G77" t="str">
            <v>$</v>
          </cell>
        </row>
        <row r="78">
          <cell r="A78">
            <v>1120</v>
          </cell>
          <cell r="B78" t="str">
            <v>Ménsula para señalización aérea</v>
          </cell>
          <cell r="C78" t="str">
            <v>ud</v>
          </cell>
          <cell r="D78">
            <v>74400</v>
          </cell>
          <cell r="F78">
            <v>74400</v>
          </cell>
          <cell r="G78" t="str">
            <v>$</v>
          </cell>
        </row>
        <row r="79">
          <cell r="A79">
            <v>1121</v>
          </cell>
          <cell r="B79" t="str">
            <v>Pórtico para señalización aérea</v>
          </cell>
          <cell r="C79" t="str">
            <v>ud</v>
          </cell>
          <cell r="D79">
            <v>275900</v>
          </cell>
          <cell r="F79">
            <v>275900</v>
          </cell>
          <cell r="G79" t="str">
            <v>$</v>
          </cell>
        </row>
        <row r="80">
          <cell r="A80">
            <v>1130</v>
          </cell>
          <cell r="B80" t="str">
            <v>Pintura termoplástica para pulverización en caliente</v>
          </cell>
          <cell r="C80" t="str">
            <v>m2</v>
          </cell>
          <cell r="D80">
            <v>205</v>
          </cell>
          <cell r="F80">
            <v>205</v>
          </cell>
          <cell r="G80" t="str">
            <v>$</v>
          </cell>
        </row>
        <row r="81">
          <cell r="A81">
            <v>1131</v>
          </cell>
          <cell r="B81" t="str">
            <v>Pintura termoplástica para extrusión en caliente</v>
          </cell>
          <cell r="C81" t="str">
            <v>m2</v>
          </cell>
          <cell r="D81">
            <v>381.95</v>
          </cell>
          <cell r="F81">
            <v>381.95</v>
          </cell>
          <cell r="G81" t="str">
            <v>$</v>
          </cell>
        </row>
        <row r="82">
          <cell r="A82">
            <v>1132</v>
          </cell>
          <cell r="B82" t="str">
            <v>Tacha reflectiva</v>
          </cell>
          <cell r="C82" t="str">
            <v>ud</v>
          </cell>
          <cell r="D82">
            <v>65</v>
          </cell>
          <cell r="F82">
            <v>65</v>
          </cell>
          <cell r="G82" t="str">
            <v>$</v>
          </cell>
        </row>
        <row r="83">
          <cell r="A83">
            <v>1133</v>
          </cell>
          <cell r="B83" t="str">
            <v>Esferas de vidrio</v>
          </cell>
          <cell r="C83" t="str">
            <v>kg</v>
          </cell>
          <cell r="D83">
            <v>352.37</v>
          </cell>
          <cell r="F83">
            <v>352.37</v>
          </cell>
          <cell r="G83" t="str">
            <v>$</v>
          </cell>
        </row>
        <row r="84">
          <cell r="A84">
            <v>1140</v>
          </cell>
          <cell r="B84" t="str">
            <v>Curador p/hormigón</v>
          </cell>
          <cell r="C84" t="str">
            <v>lts</v>
          </cell>
          <cell r="D84">
            <v>51.03</v>
          </cell>
          <cell r="F84">
            <v>51.03</v>
          </cell>
          <cell r="G84" t="str">
            <v>$</v>
          </cell>
        </row>
        <row r="85">
          <cell r="A85">
            <v>1141</v>
          </cell>
          <cell r="B85" t="str">
            <v>Pintura esmalte</v>
          </cell>
          <cell r="C85" t="str">
            <v>lts</v>
          </cell>
          <cell r="D85">
            <v>207.09917355371903</v>
          </cell>
          <cell r="F85">
            <v>207.09917355371903</v>
          </cell>
          <cell r="G85" t="str">
            <v>$</v>
          </cell>
        </row>
        <row r="86">
          <cell r="A86">
            <v>1150</v>
          </cell>
          <cell r="B86" t="str">
            <v>Casilla para contador</v>
          </cell>
          <cell r="C86" t="str">
            <v>ud</v>
          </cell>
          <cell r="D86">
            <v>9700</v>
          </cell>
          <cell r="F86">
            <v>9700</v>
          </cell>
          <cell r="G86" t="str">
            <v>$</v>
          </cell>
        </row>
        <row r="87">
          <cell r="A87">
            <v>1151</v>
          </cell>
          <cell r="B87" t="str">
            <v>Tierra negra</v>
          </cell>
          <cell r="C87" t="str">
            <v xml:space="preserve">m3 </v>
          </cell>
          <cell r="D87">
            <v>160</v>
          </cell>
          <cell r="F87">
            <v>160</v>
          </cell>
          <cell r="G87" t="str">
            <v>$</v>
          </cell>
        </row>
        <row r="88">
          <cell r="A88">
            <v>1400</v>
          </cell>
          <cell r="B88" t="str">
            <v>Agregado 0-6</v>
          </cell>
          <cell r="C88" t="str">
            <v>ton</v>
          </cell>
          <cell r="D88">
            <v>333.2</v>
          </cell>
          <cell r="F88">
            <v>333.2</v>
          </cell>
          <cell r="G88" t="str">
            <v>$</v>
          </cell>
        </row>
        <row r="89">
          <cell r="A89">
            <v>1401</v>
          </cell>
          <cell r="B89" t="str">
            <v>Agregado 6-19</v>
          </cell>
          <cell r="C89" t="str">
            <v>ton</v>
          </cell>
          <cell r="D89">
            <v>393.2</v>
          </cell>
          <cell r="F89">
            <v>393.2</v>
          </cell>
          <cell r="G89" t="str">
            <v>$</v>
          </cell>
        </row>
        <row r="90">
          <cell r="A90">
            <v>1402</v>
          </cell>
          <cell r="B90" t="str">
            <v>Agregado 10-30</v>
          </cell>
          <cell r="C90" t="str">
            <v>ton</v>
          </cell>
          <cell r="D90">
            <v>409.8</v>
          </cell>
          <cell r="F90">
            <v>409.8</v>
          </cell>
          <cell r="G90" t="str">
            <v>$</v>
          </cell>
        </row>
        <row r="91">
          <cell r="A91">
            <v>1403</v>
          </cell>
          <cell r="B91" t="str">
            <v>Filler</v>
          </cell>
          <cell r="C91" t="str">
            <v>ton</v>
          </cell>
          <cell r="D91">
            <v>1380.33</v>
          </cell>
          <cell r="F91">
            <v>1380.33</v>
          </cell>
          <cell r="G91" t="str">
            <v>$</v>
          </cell>
        </row>
        <row r="92">
          <cell r="A92">
            <v>1404</v>
          </cell>
          <cell r="B92" t="str">
            <v>Agregado 3-9</v>
          </cell>
          <cell r="C92" t="str">
            <v>ton</v>
          </cell>
          <cell r="D92">
            <v>473.2</v>
          </cell>
          <cell r="F92">
            <v>473.2</v>
          </cell>
          <cell r="G92" t="str">
            <v>$</v>
          </cell>
        </row>
        <row r="93">
          <cell r="A93">
            <v>1405</v>
          </cell>
          <cell r="B93" t="str">
            <v>Arena silícea sin zarandear</v>
          </cell>
          <cell r="C93" t="str">
            <v>ton</v>
          </cell>
          <cell r="D93">
            <v>201.6</v>
          </cell>
          <cell r="F93">
            <v>201.6</v>
          </cell>
          <cell r="G93" t="str">
            <v>$</v>
          </cell>
        </row>
        <row r="94">
          <cell r="A94">
            <v>1406</v>
          </cell>
          <cell r="B94" t="str">
            <v>Piedra de 1° voladura</v>
          </cell>
          <cell r="C94" t="str">
            <v>ton</v>
          </cell>
          <cell r="D94">
            <v>425.8</v>
          </cell>
          <cell r="F94">
            <v>425.8</v>
          </cell>
          <cell r="G94" t="str">
            <v>$</v>
          </cell>
        </row>
        <row r="95">
          <cell r="A95">
            <v>1472</v>
          </cell>
          <cell r="B95" t="str">
            <v>Arena silícea</v>
          </cell>
          <cell r="C95" t="str">
            <v>ton</v>
          </cell>
          <cell r="D95">
            <v>234.93</v>
          </cell>
          <cell r="F95">
            <v>234.93</v>
          </cell>
          <cell r="G95" t="str">
            <v>$</v>
          </cell>
        </row>
        <row r="96">
          <cell r="A96">
            <v>1471</v>
          </cell>
          <cell r="B96" t="str">
            <v>Cemento asfáltico AM3</v>
          </cell>
          <cell r="C96" t="str">
            <v>ton</v>
          </cell>
          <cell r="D96">
            <v>12081</v>
          </cell>
          <cell r="E96">
            <v>7.0000000000000007E-2</v>
          </cell>
          <cell r="F96">
            <v>12926.67</v>
          </cell>
          <cell r="G96" t="str">
            <v>$</v>
          </cell>
        </row>
        <row r="97">
          <cell r="A97">
            <v>1473</v>
          </cell>
          <cell r="B97" t="str">
            <v>Cemento asfáltico CA30</v>
          </cell>
          <cell r="C97" t="str">
            <v>ton</v>
          </cell>
          <cell r="D97">
            <v>8474</v>
          </cell>
          <cell r="F97">
            <v>8474</v>
          </cell>
          <cell r="G97" t="str">
            <v>$</v>
          </cell>
        </row>
        <row r="98">
          <cell r="A98">
            <v>1474</v>
          </cell>
          <cell r="B98" t="str">
            <v>Gas oil para planta</v>
          </cell>
          <cell r="C98" t="str">
            <v>ton</v>
          </cell>
          <cell r="D98">
            <v>13306.132231404959</v>
          </cell>
          <cell r="F98">
            <v>13306.132231404959</v>
          </cell>
          <cell r="G98" t="str">
            <v>$</v>
          </cell>
        </row>
        <row r="99">
          <cell r="A99">
            <v>1475</v>
          </cell>
          <cell r="B99" t="str">
            <v>Fuel oil para planta</v>
          </cell>
          <cell r="C99" t="str">
            <v>ton</v>
          </cell>
          <cell r="D99">
            <v>8075</v>
          </cell>
          <cell r="F99">
            <v>8075</v>
          </cell>
          <cell r="G99" t="str">
            <v>$</v>
          </cell>
        </row>
        <row r="100">
          <cell r="A100">
            <v>1476</v>
          </cell>
          <cell r="B100" t="str">
            <v>Emulsión corte rápido modificada</v>
          </cell>
          <cell r="C100" t="str">
            <v>ton</v>
          </cell>
          <cell r="D100">
            <v>9274</v>
          </cell>
          <cell r="F100">
            <v>9274</v>
          </cell>
          <cell r="G100" t="str">
            <v>$</v>
          </cell>
        </row>
        <row r="101">
          <cell r="A101">
            <v>1477</v>
          </cell>
          <cell r="B101" t="str">
            <v>Emulsión corte medio</v>
          </cell>
          <cell r="C101" t="str">
            <v>ton</v>
          </cell>
          <cell r="D101">
            <v>9638</v>
          </cell>
          <cell r="F101">
            <v>9638</v>
          </cell>
          <cell r="G101" t="str">
            <v>$</v>
          </cell>
        </row>
        <row r="102">
          <cell r="A102">
            <v>1479</v>
          </cell>
          <cell r="B102" t="str">
            <v xml:space="preserve">Emulsión corte rápido </v>
          </cell>
          <cell r="C102" t="str">
            <v>ton</v>
          </cell>
          <cell r="D102">
            <v>7265</v>
          </cell>
          <cell r="F102">
            <v>7265</v>
          </cell>
          <cell r="G102" t="str">
            <v>$</v>
          </cell>
        </row>
        <row r="103">
          <cell r="A103">
            <v>1478</v>
          </cell>
          <cell r="B103" t="str">
            <v>Asfalto Modif c/ Polim p sellado de Fisuras</v>
          </cell>
          <cell r="C103" t="str">
            <v>kg</v>
          </cell>
          <cell r="D103">
            <v>30</v>
          </cell>
          <cell r="F103">
            <v>30</v>
          </cell>
          <cell r="G103" t="str">
            <v>$</v>
          </cell>
        </row>
        <row r="104">
          <cell r="A104">
            <v>1480</v>
          </cell>
          <cell r="B104" t="str">
            <v>Brea en panes</v>
          </cell>
          <cell r="C104" t="str">
            <v>kg</v>
          </cell>
          <cell r="D104">
            <v>11.08</v>
          </cell>
          <cell r="F104">
            <v>11.08</v>
          </cell>
          <cell r="G104" t="str">
            <v>$</v>
          </cell>
        </row>
        <row r="105">
          <cell r="A105">
            <v>1482</v>
          </cell>
          <cell r="B105" t="str">
            <v>Disco de aserrado</v>
          </cell>
          <cell r="C105" t="str">
            <v>ud</v>
          </cell>
          <cell r="D105">
            <v>3504.25</v>
          </cell>
          <cell r="F105">
            <v>3504.25</v>
          </cell>
          <cell r="G105" t="str">
            <v>$</v>
          </cell>
        </row>
        <row r="106">
          <cell r="A106">
            <v>1481</v>
          </cell>
          <cell r="B106" t="str">
            <v>Aditivo mejorador de adherencia</v>
          </cell>
          <cell r="C106" t="str">
            <v>tn</v>
          </cell>
          <cell r="D106">
            <v>67940</v>
          </cell>
          <cell r="F106">
            <v>67940</v>
          </cell>
          <cell r="G106" t="str">
            <v>$</v>
          </cell>
        </row>
        <row r="107">
          <cell r="A107">
            <v>1483</v>
          </cell>
          <cell r="B107" t="str">
            <v>Aditivo mejorador de adherencia</v>
          </cell>
          <cell r="C107" t="str">
            <v>tn</v>
          </cell>
          <cell r="D107">
            <v>40501</v>
          </cell>
          <cell r="F107">
            <v>40501</v>
          </cell>
          <cell r="G107" t="str">
            <v>$</v>
          </cell>
        </row>
        <row r="108">
          <cell r="A108">
            <v>1500</v>
          </cell>
          <cell r="B108" t="str">
            <v>Vivienda para Inspección</v>
          </cell>
          <cell r="C108" t="str">
            <v>mes</v>
          </cell>
          <cell r="D108">
            <v>8000</v>
          </cell>
          <cell r="F108">
            <v>8000</v>
          </cell>
          <cell r="G108" t="str">
            <v>$</v>
          </cell>
        </row>
        <row r="109">
          <cell r="A109">
            <v>1501</v>
          </cell>
          <cell r="B109" t="str">
            <v>Computadoras para inspección</v>
          </cell>
          <cell r="C109" t="str">
            <v>ud</v>
          </cell>
          <cell r="D109">
            <v>20000</v>
          </cell>
          <cell r="F109">
            <v>20000</v>
          </cell>
          <cell r="G109" t="str">
            <v>$</v>
          </cell>
        </row>
        <row r="110">
          <cell r="A110">
            <v>1502</v>
          </cell>
          <cell r="B110" t="str">
            <v>TE celular para inspección</v>
          </cell>
          <cell r="C110" t="str">
            <v>gl</v>
          </cell>
          <cell r="D110">
            <v>9000</v>
          </cell>
          <cell r="F110">
            <v>9000</v>
          </cell>
          <cell r="G110" t="str">
            <v>$</v>
          </cell>
        </row>
        <row r="111">
          <cell r="A111">
            <v>1503</v>
          </cell>
          <cell r="B111" t="str">
            <v>Máquina fotográfica</v>
          </cell>
          <cell r="C111" t="str">
            <v>ud</v>
          </cell>
          <cell r="D111">
            <v>3000</v>
          </cell>
          <cell r="F111">
            <v>3000</v>
          </cell>
          <cell r="G111" t="str">
            <v>$</v>
          </cell>
        </row>
        <row r="112">
          <cell r="A112">
            <v>1504</v>
          </cell>
          <cell r="B112" t="str">
            <v>Carteles de obra</v>
          </cell>
          <cell r="C112" t="str">
            <v>ud</v>
          </cell>
          <cell r="D112">
            <v>30000</v>
          </cell>
          <cell r="F112">
            <v>30000</v>
          </cell>
          <cell r="G112" t="str">
            <v>$</v>
          </cell>
        </row>
        <row r="113">
          <cell r="A113">
            <v>1505</v>
          </cell>
          <cell r="B113" t="str">
            <v>Instalación laboratorio y equipamiento</v>
          </cell>
          <cell r="C113" t="str">
            <v>gl</v>
          </cell>
          <cell r="D113">
            <v>80000</v>
          </cell>
          <cell r="F113">
            <v>80000</v>
          </cell>
          <cell r="G113" t="str">
            <v>$</v>
          </cell>
        </row>
        <row r="114">
          <cell r="A114">
            <v>1506</v>
          </cell>
          <cell r="B114" t="str">
            <v>Contenedor oficina</v>
          </cell>
          <cell r="C114" t="str">
            <v>mes</v>
          </cell>
          <cell r="D114">
            <v>3000</v>
          </cell>
          <cell r="F114">
            <v>3000</v>
          </cell>
          <cell r="G114" t="str">
            <v>$</v>
          </cell>
        </row>
        <row r="115">
          <cell r="A115">
            <v>1507</v>
          </cell>
          <cell r="B115" t="str">
            <v>Contenedor sanitarios</v>
          </cell>
          <cell r="C115" t="str">
            <v>mes</v>
          </cell>
          <cell r="D115">
            <v>4000</v>
          </cell>
          <cell r="F115">
            <v>4000</v>
          </cell>
          <cell r="G115" t="str">
            <v>$</v>
          </cell>
        </row>
        <row r="116">
          <cell r="A116">
            <v>1508</v>
          </cell>
          <cell r="B116" t="str">
            <v>Contenedor vestuarios</v>
          </cell>
          <cell r="C116" t="str">
            <v>mes</v>
          </cell>
          <cell r="D116">
            <v>2500</v>
          </cell>
          <cell r="F116">
            <v>2500</v>
          </cell>
          <cell r="G116" t="str">
            <v>$</v>
          </cell>
        </row>
        <row r="117">
          <cell r="A117">
            <v>1509</v>
          </cell>
          <cell r="B117" t="str">
            <v>Contenedor comedor</v>
          </cell>
          <cell r="C117" t="str">
            <v>mes</v>
          </cell>
          <cell r="D117">
            <v>3000</v>
          </cell>
          <cell r="F117">
            <v>3000</v>
          </cell>
          <cell r="G117" t="str">
            <v>$</v>
          </cell>
        </row>
        <row r="118">
          <cell r="A118">
            <v>1510</v>
          </cell>
          <cell r="B118" t="str">
            <v>Contenedor depósito</v>
          </cell>
          <cell r="C118" t="str">
            <v>mes</v>
          </cell>
          <cell r="D118">
            <v>2500</v>
          </cell>
          <cell r="F118">
            <v>2500</v>
          </cell>
          <cell r="G118" t="str">
            <v>$</v>
          </cell>
        </row>
        <row r="119">
          <cell r="A119">
            <v>1511</v>
          </cell>
          <cell r="B119" t="str">
            <v>Mobiliario inspección</v>
          </cell>
          <cell r="C119" t="str">
            <v>gl</v>
          </cell>
          <cell r="D119">
            <v>100000</v>
          </cell>
          <cell r="F119">
            <v>100000</v>
          </cell>
          <cell r="G119" t="str">
            <v>$</v>
          </cell>
        </row>
        <row r="120">
          <cell r="A120">
            <v>1512</v>
          </cell>
          <cell r="B120" t="str">
            <v>Impresoras</v>
          </cell>
          <cell r="C120" t="str">
            <v>ud</v>
          </cell>
          <cell r="D120">
            <v>5000</v>
          </cell>
          <cell r="F120">
            <v>5000</v>
          </cell>
          <cell r="G120" t="str">
            <v>$</v>
          </cell>
        </row>
        <row r="121">
          <cell r="A121">
            <v>1513</v>
          </cell>
          <cell r="B121" t="str">
            <v>Licencias de software</v>
          </cell>
          <cell r="C121" t="str">
            <v>gl</v>
          </cell>
          <cell r="D121">
            <v>100000</v>
          </cell>
          <cell r="F121">
            <v>100000</v>
          </cell>
          <cell r="G121" t="str">
            <v>$</v>
          </cell>
        </row>
        <row r="122">
          <cell r="A122">
            <v>1514</v>
          </cell>
          <cell r="B122" t="str">
            <v>Instrumental topográfico</v>
          </cell>
          <cell r="C122" t="str">
            <v>gl</v>
          </cell>
          <cell r="D122">
            <v>50000</v>
          </cell>
          <cell r="F122">
            <v>50000</v>
          </cell>
          <cell r="G122" t="str">
            <v>$</v>
          </cell>
        </row>
        <row r="123">
          <cell r="A123">
            <v>1520</v>
          </cell>
          <cell r="B123" t="str">
            <v>Ayudante para la inspección</v>
          </cell>
          <cell r="C123" t="str">
            <v>gl</v>
          </cell>
          <cell r="D123">
            <v>293128.14118815004</v>
          </cell>
          <cell r="F123">
            <v>293128.14118815004</v>
          </cell>
          <cell r="G123" t="str">
            <v>$</v>
          </cell>
        </row>
        <row r="124">
          <cell r="A124">
            <v>1601</v>
          </cell>
          <cell r="B124" t="str">
            <v>Malla para gavión</v>
          </cell>
          <cell r="C124" t="str">
            <v xml:space="preserve">m3 </v>
          </cell>
          <cell r="D124">
            <v>513</v>
          </cell>
          <cell r="F124">
            <v>513</v>
          </cell>
          <cell r="G124" t="str">
            <v>$</v>
          </cell>
        </row>
        <row r="125">
          <cell r="A125">
            <v>1602</v>
          </cell>
          <cell r="B125" t="str">
            <v xml:space="preserve">Malla para colchoneta </v>
          </cell>
          <cell r="C125" t="str">
            <v>m2</v>
          </cell>
          <cell r="D125">
            <v>202.5</v>
          </cell>
          <cell r="F125">
            <v>202.5</v>
          </cell>
          <cell r="G125" t="str">
            <v>$</v>
          </cell>
        </row>
        <row r="126">
          <cell r="A126">
            <v>1603</v>
          </cell>
          <cell r="B126" t="str">
            <v>Piedra para pedraplén</v>
          </cell>
          <cell r="C126" t="str">
            <v>ton</v>
          </cell>
          <cell r="D126">
            <v>410</v>
          </cell>
          <cell r="F126">
            <v>410</v>
          </cell>
          <cell r="G126" t="str">
            <v>$</v>
          </cell>
        </row>
        <row r="127">
          <cell r="A127">
            <v>1604</v>
          </cell>
          <cell r="B127" t="str">
            <v>Piedra para gaviones y colchonetas</v>
          </cell>
          <cell r="C127" t="str">
            <v>ton</v>
          </cell>
          <cell r="D127">
            <v>420</v>
          </cell>
          <cell r="F127">
            <v>420</v>
          </cell>
          <cell r="G127" t="str">
            <v>$</v>
          </cell>
        </row>
        <row r="128">
          <cell r="A128">
            <v>1610</v>
          </cell>
          <cell r="B128" t="str">
            <v>Automóvil para Inspección</v>
          </cell>
          <cell r="C128" t="str">
            <v>ud</v>
          </cell>
          <cell r="D128">
            <v>279000</v>
          </cell>
          <cell r="F128">
            <v>279000</v>
          </cell>
          <cell r="G128" t="str">
            <v>$</v>
          </cell>
        </row>
        <row r="129">
          <cell r="A129">
            <v>1650</v>
          </cell>
          <cell r="B129" t="str">
            <v>Columna 12 m con 2 brazos de 2,5 m</v>
          </cell>
          <cell r="C129" t="str">
            <v>ud</v>
          </cell>
          <cell r="D129">
            <v>14312</v>
          </cell>
          <cell r="F129">
            <v>14312</v>
          </cell>
          <cell r="G129" t="str">
            <v>$</v>
          </cell>
        </row>
        <row r="130">
          <cell r="A130">
            <v>1651</v>
          </cell>
          <cell r="B130" t="str">
            <v>Tablero de columna TAB 402 inc. terminales</v>
          </cell>
          <cell r="C130" t="str">
            <v>ud</v>
          </cell>
          <cell r="D130">
            <v>684</v>
          </cell>
          <cell r="F130">
            <v>684</v>
          </cell>
          <cell r="G130" t="str">
            <v>$</v>
          </cell>
        </row>
        <row r="131">
          <cell r="A131">
            <v>1652</v>
          </cell>
          <cell r="B131" t="str">
            <v>Jabalina IRAM 2309</v>
          </cell>
          <cell r="C131" t="str">
            <v>ud</v>
          </cell>
          <cell r="D131">
            <v>507</v>
          </cell>
          <cell r="F131">
            <v>507</v>
          </cell>
          <cell r="G131" t="str">
            <v>$</v>
          </cell>
        </row>
        <row r="132">
          <cell r="A132">
            <v>1653</v>
          </cell>
          <cell r="B132" t="str">
            <v>Pintura y numeros en columnas</v>
          </cell>
          <cell r="C132" t="str">
            <v>ud</v>
          </cell>
          <cell r="D132">
            <v>406.25</v>
          </cell>
          <cell r="F132">
            <v>406.25</v>
          </cell>
          <cell r="G132" t="str">
            <v>$</v>
          </cell>
        </row>
        <row r="133">
          <cell r="A133">
            <v>1654</v>
          </cell>
          <cell r="B133" t="str">
            <v>Luminaria V70 armada con Sodio 400W</v>
          </cell>
          <cell r="C133" t="str">
            <v>ud</v>
          </cell>
          <cell r="D133">
            <v>3050</v>
          </cell>
          <cell r="F133">
            <v>3050</v>
          </cell>
          <cell r="G133" t="str">
            <v>$</v>
          </cell>
        </row>
        <row r="134">
          <cell r="A134">
            <v>1655</v>
          </cell>
          <cell r="B134" t="str">
            <v>Tablero de comando de iluminación</v>
          </cell>
          <cell r="C134" t="str">
            <v>ud</v>
          </cell>
          <cell r="D134">
            <v>44500</v>
          </cell>
          <cell r="F134">
            <v>44500</v>
          </cell>
          <cell r="G134" t="str">
            <v>$</v>
          </cell>
        </row>
        <row r="135">
          <cell r="A135">
            <v>1656</v>
          </cell>
          <cell r="B135" t="str">
            <v>SET de 16 kVA</v>
          </cell>
          <cell r="C135" t="str">
            <v>ud</v>
          </cell>
          <cell r="D135">
            <v>34022.5</v>
          </cell>
          <cell r="F135">
            <v>34022.5</v>
          </cell>
          <cell r="G135" t="str">
            <v>$</v>
          </cell>
        </row>
        <row r="136">
          <cell r="A136">
            <v>1656.5</v>
          </cell>
          <cell r="B136" t="str">
            <v>SET de 25 kVA</v>
          </cell>
          <cell r="C136" t="str">
            <v>ud</v>
          </cell>
          <cell r="D136">
            <v>38285</v>
          </cell>
          <cell r="F136">
            <v>38285</v>
          </cell>
          <cell r="G136" t="str">
            <v>$</v>
          </cell>
        </row>
        <row r="137">
          <cell r="A137">
            <v>1657</v>
          </cell>
          <cell r="B137" t="str">
            <v>Conductor cobre desnudo 35 mm2</v>
          </cell>
          <cell r="C137" t="str">
            <v>m</v>
          </cell>
          <cell r="D137">
            <v>18.29</v>
          </cell>
          <cell r="F137">
            <v>18.29</v>
          </cell>
          <cell r="G137" t="str">
            <v>$</v>
          </cell>
        </row>
        <row r="138">
          <cell r="A138">
            <v>1658</v>
          </cell>
          <cell r="B138" t="str">
            <v>Conductor subterráneo 4x10 mm2</v>
          </cell>
          <cell r="C138" t="str">
            <v>m</v>
          </cell>
          <cell r="D138">
            <v>87</v>
          </cell>
          <cell r="F138">
            <v>87</v>
          </cell>
          <cell r="G138" t="str">
            <v>$</v>
          </cell>
        </row>
        <row r="139">
          <cell r="A139">
            <v>1659</v>
          </cell>
          <cell r="B139" t="str">
            <v>Conductor subterráneo 4x6 mm2</v>
          </cell>
          <cell r="C139" t="str">
            <v>m</v>
          </cell>
          <cell r="D139">
            <v>51.42</v>
          </cell>
          <cell r="F139">
            <v>51.42</v>
          </cell>
          <cell r="G139" t="str">
            <v>$</v>
          </cell>
        </row>
        <row r="140">
          <cell r="A140">
            <v>1691</v>
          </cell>
          <cell r="B140" t="str">
            <v>Gestion administrativa de mensuras</v>
          </cell>
          <cell r="C140" t="str">
            <v>gl</v>
          </cell>
          <cell r="D140">
            <v>300000</v>
          </cell>
          <cell r="F140">
            <v>300000</v>
          </cell>
          <cell r="G140" t="str">
            <v>$</v>
          </cell>
        </row>
        <row r="143">
          <cell r="G143">
            <v>0.70655615568729835</v>
          </cell>
        </row>
        <row r="145">
          <cell r="B145" t="str">
            <v>EQUIPO</v>
          </cell>
        </row>
        <row r="146">
          <cell r="A146" t="str">
            <v>Cod</v>
          </cell>
          <cell r="B146" t="str">
            <v>Descripción</v>
          </cell>
          <cell r="C146" t="str">
            <v>Ud</v>
          </cell>
          <cell r="D146" t="str">
            <v>Costo</v>
          </cell>
          <cell r="F146" t="str">
            <v>Consumo</v>
          </cell>
          <cell r="G146" t="str">
            <v>$</v>
          </cell>
        </row>
        <row r="147">
          <cell r="A147">
            <v>2201</v>
          </cell>
          <cell r="B147" t="str">
            <v>Automóvil 4 Puertas</v>
          </cell>
          <cell r="C147" t="str">
            <v>mes</v>
          </cell>
          <cell r="D147">
            <v>5972.2</v>
          </cell>
          <cell r="F147">
            <v>1.4</v>
          </cell>
          <cell r="G147" t="str">
            <v>$</v>
          </cell>
        </row>
        <row r="148">
          <cell r="A148">
            <v>2202</v>
          </cell>
          <cell r="B148" t="str">
            <v>Pick Up Compacta</v>
          </cell>
          <cell r="C148" t="str">
            <v>mes</v>
          </cell>
          <cell r="D148">
            <v>8226.8333333333321</v>
          </cell>
          <cell r="F148">
            <v>2.4</v>
          </cell>
          <cell r="G148" t="str">
            <v>$</v>
          </cell>
        </row>
        <row r="149">
          <cell r="A149">
            <v>2203</v>
          </cell>
          <cell r="B149" t="str">
            <v>Camioneta 4x4</v>
          </cell>
          <cell r="C149" t="str">
            <v>mes</v>
          </cell>
          <cell r="D149">
            <v>17343.333333333332</v>
          </cell>
          <cell r="F149">
            <v>12.6</v>
          </cell>
          <cell r="G149" t="str">
            <v>$</v>
          </cell>
        </row>
        <row r="150">
          <cell r="A150">
            <v>2204</v>
          </cell>
          <cell r="B150" t="str">
            <v>Camión Tractor</v>
          </cell>
          <cell r="C150" t="str">
            <v>mes</v>
          </cell>
          <cell r="D150">
            <v>45715.516528925618</v>
          </cell>
          <cell r="F150">
            <v>23.4</v>
          </cell>
          <cell r="G150" t="str">
            <v>$</v>
          </cell>
        </row>
        <row r="151">
          <cell r="A151">
            <v>2205</v>
          </cell>
          <cell r="B151" t="str">
            <v>Camión Tractor con batea</v>
          </cell>
          <cell r="C151" t="str">
            <v>mes</v>
          </cell>
          <cell r="D151">
            <v>71263.533057851237</v>
          </cell>
          <cell r="F151">
            <v>29.7</v>
          </cell>
          <cell r="G151" t="str">
            <v>$</v>
          </cell>
        </row>
        <row r="152">
          <cell r="A152">
            <v>2206</v>
          </cell>
          <cell r="B152" t="str">
            <v>Camión Volcador 18 m3</v>
          </cell>
          <cell r="C152" t="str">
            <v>mes</v>
          </cell>
          <cell r="D152">
            <v>62228.341597796134</v>
          </cell>
          <cell r="F152">
            <v>36</v>
          </cell>
          <cell r="G152" t="str">
            <v>$</v>
          </cell>
        </row>
        <row r="153">
          <cell r="A153">
            <v>2207</v>
          </cell>
          <cell r="B153" t="str">
            <v>Camión regador de agua 20 m3</v>
          </cell>
          <cell r="C153" t="str">
            <v>mes</v>
          </cell>
          <cell r="D153">
            <v>57948.849862258954</v>
          </cell>
          <cell r="F153">
            <v>27.9</v>
          </cell>
          <cell r="G153" t="str">
            <v>$</v>
          </cell>
        </row>
        <row r="154">
          <cell r="A154">
            <v>2208</v>
          </cell>
          <cell r="B154" t="str">
            <v>Camión regador de ásfalto</v>
          </cell>
          <cell r="C154" t="str">
            <v>mes</v>
          </cell>
          <cell r="D154">
            <v>36888.049862258944</v>
          </cell>
          <cell r="F154">
            <v>21.6</v>
          </cell>
          <cell r="G154" t="str">
            <v>$</v>
          </cell>
        </row>
        <row r="155">
          <cell r="A155">
            <v>2209</v>
          </cell>
          <cell r="B155" t="str">
            <v>Camión c/equipo pulverizador</v>
          </cell>
          <cell r="C155" t="str">
            <v>mes</v>
          </cell>
          <cell r="D155">
            <v>55825.016528925618</v>
          </cell>
          <cell r="F155">
            <v>21.6</v>
          </cell>
          <cell r="G155" t="str">
            <v>$</v>
          </cell>
        </row>
        <row r="156">
          <cell r="A156">
            <v>2210</v>
          </cell>
          <cell r="B156" t="str">
            <v>Camión playo</v>
          </cell>
          <cell r="C156" t="str">
            <v>mes</v>
          </cell>
          <cell r="D156">
            <v>44901.016528925618</v>
          </cell>
          <cell r="F156">
            <v>28.8</v>
          </cell>
          <cell r="G156" t="str">
            <v>$</v>
          </cell>
        </row>
        <row r="157">
          <cell r="A157">
            <v>2211</v>
          </cell>
          <cell r="B157" t="str">
            <v>Tractor sobre neumáticos</v>
          </cell>
          <cell r="C157" t="str">
            <v>mes</v>
          </cell>
          <cell r="D157">
            <v>38440.656528925618</v>
          </cell>
          <cell r="F157">
            <v>15</v>
          </cell>
          <cell r="G157" t="str">
            <v>$</v>
          </cell>
        </row>
        <row r="158">
          <cell r="A158">
            <v>2212</v>
          </cell>
          <cell r="B158" t="str">
            <v>Tractor sobre neumáticos</v>
          </cell>
          <cell r="C158" t="str">
            <v>mes</v>
          </cell>
          <cell r="D158">
            <v>34946.726528925617</v>
          </cell>
          <cell r="F158">
            <v>18</v>
          </cell>
          <cell r="G158" t="str">
            <v>$</v>
          </cell>
        </row>
        <row r="159">
          <cell r="A159">
            <v>2213</v>
          </cell>
          <cell r="B159" t="str">
            <v>Tractor sobre neumáticos</v>
          </cell>
          <cell r="C159" t="str">
            <v>mes</v>
          </cell>
          <cell r="D159">
            <v>27105.023195592286</v>
          </cell>
          <cell r="F159">
            <v>10.8</v>
          </cell>
          <cell r="G159" t="str">
            <v>$</v>
          </cell>
        </row>
        <row r="160">
          <cell r="A160">
            <v>2214</v>
          </cell>
          <cell r="B160" t="str">
            <v>Camión Mixer 9 m3</v>
          </cell>
          <cell r="C160" t="str">
            <v>mes</v>
          </cell>
          <cell r="D160">
            <v>74452.783195592274</v>
          </cell>
          <cell r="F160">
            <v>43.2</v>
          </cell>
          <cell r="G160" t="str">
            <v>$</v>
          </cell>
        </row>
        <row r="161">
          <cell r="A161">
            <v>2215</v>
          </cell>
          <cell r="B161" t="str">
            <v>Batea acoplado</v>
          </cell>
          <cell r="C161" t="str">
            <v>mes</v>
          </cell>
          <cell r="D161">
            <v>14297.666666666662</v>
          </cell>
          <cell r="F161">
            <v>0</v>
          </cell>
          <cell r="G161" t="str">
            <v>$</v>
          </cell>
        </row>
        <row r="162">
          <cell r="A162">
            <v>2216</v>
          </cell>
          <cell r="B162" t="str">
            <v>Carretón acoplado</v>
          </cell>
          <cell r="C162" t="str">
            <v>mes</v>
          </cell>
          <cell r="D162">
            <v>28342.849862258947</v>
          </cell>
          <cell r="F162">
            <v>0</v>
          </cell>
          <cell r="G162" t="str">
            <v>$</v>
          </cell>
        </row>
        <row r="163">
          <cell r="A163">
            <v>2217</v>
          </cell>
          <cell r="B163" t="str">
            <v>Carretón de tiro</v>
          </cell>
          <cell r="C163" t="str">
            <v>mes</v>
          </cell>
          <cell r="D163">
            <v>11097.008264462809</v>
          </cell>
          <cell r="F163">
            <v>0</v>
          </cell>
          <cell r="G163" t="str">
            <v>$</v>
          </cell>
        </row>
        <row r="164">
          <cell r="A164">
            <v>2218</v>
          </cell>
          <cell r="B164" t="str">
            <v>Grúa sobre neumáticos</v>
          </cell>
          <cell r="C164" t="str">
            <v>mes</v>
          </cell>
          <cell r="D164">
            <v>73184.266666666663</v>
          </cell>
          <cell r="F164">
            <v>34</v>
          </cell>
          <cell r="G164" t="str">
            <v>$</v>
          </cell>
        </row>
        <row r="165">
          <cell r="A165">
            <v>2219</v>
          </cell>
          <cell r="B165" t="str">
            <v>Grúa para pilotes</v>
          </cell>
          <cell r="C165" t="str">
            <v>mes</v>
          </cell>
          <cell r="D165">
            <v>93083.499999999985</v>
          </cell>
          <cell r="F165">
            <v>43.2</v>
          </cell>
          <cell r="G165" t="str">
            <v>$</v>
          </cell>
        </row>
        <row r="166">
          <cell r="A166">
            <v>2220</v>
          </cell>
          <cell r="B166" t="str">
            <v>Grúa p/coloc. de tablestacas</v>
          </cell>
          <cell r="C166" t="str">
            <v>mes</v>
          </cell>
          <cell r="D166">
            <v>94361.5</v>
          </cell>
          <cell r="F166">
            <v>45.6</v>
          </cell>
          <cell r="G166" t="str">
            <v>$</v>
          </cell>
        </row>
        <row r="167">
          <cell r="A167">
            <v>2221</v>
          </cell>
          <cell r="B167" t="str">
            <v>Grúa sobre neumáticos 200 tn</v>
          </cell>
          <cell r="C167" t="str">
            <v>mes</v>
          </cell>
          <cell r="D167">
            <v>234685.99999999997</v>
          </cell>
          <cell r="F167">
            <v>52.8</v>
          </cell>
          <cell r="G167" t="str">
            <v>$</v>
          </cell>
        </row>
        <row r="168">
          <cell r="A168">
            <v>2222</v>
          </cell>
          <cell r="B168" t="str">
            <v>Fresadora ancho 2mt</v>
          </cell>
          <cell r="C168" t="str">
            <v>mes</v>
          </cell>
          <cell r="D168">
            <v>136065.94666666666</v>
          </cell>
          <cell r="F168">
            <v>66</v>
          </cell>
          <cell r="G168" t="str">
            <v>$</v>
          </cell>
        </row>
        <row r="169">
          <cell r="A169">
            <v>2223</v>
          </cell>
          <cell r="B169" t="str">
            <v>Fresadora ancho 1mt</v>
          </cell>
          <cell r="C169" t="str">
            <v>mes</v>
          </cell>
          <cell r="D169">
            <v>59508.933333333334</v>
          </cell>
          <cell r="F169">
            <v>25</v>
          </cell>
          <cell r="G169" t="str">
            <v>$</v>
          </cell>
        </row>
        <row r="170">
          <cell r="A170">
            <v>2224</v>
          </cell>
          <cell r="B170" t="str">
            <v>Terminadora de asfalto</v>
          </cell>
          <cell r="C170" t="str">
            <v>mes</v>
          </cell>
          <cell r="D170">
            <v>67537.983333333323</v>
          </cell>
          <cell r="F170">
            <v>19</v>
          </cell>
          <cell r="G170" t="str">
            <v>$</v>
          </cell>
        </row>
        <row r="171">
          <cell r="A171">
            <v>2225</v>
          </cell>
          <cell r="B171" t="str">
            <v>Recicladora asfalto</v>
          </cell>
          <cell r="C171" t="str">
            <v>mes</v>
          </cell>
          <cell r="D171">
            <v>160812.33333333334</v>
          </cell>
          <cell r="F171">
            <v>48</v>
          </cell>
          <cell r="G171" t="str">
            <v>$</v>
          </cell>
        </row>
        <row r="172">
          <cell r="A172">
            <v>2226</v>
          </cell>
          <cell r="B172" t="str">
            <v>Barredora sopladora</v>
          </cell>
          <cell r="C172" t="str">
            <v>mes</v>
          </cell>
          <cell r="D172">
            <v>8968.8333333333321</v>
          </cell>
          <cell r="F172">
            <v>5.3</v>
          </cell>
          <cell r="G172" t="str">
            <v>$</v>
          </cell>
        </row>
        <row r="173">
          <cell r="A173">
            <v>2227</v>
          </cell>
          <cell r="B173" t="str">
            <v>Topadora</v>
          </cell>
          <cell r="C173" t="str">
            <v>mes</v>
          </cell>
          <cell r="D173">
            <v>123715.16666666666</v>
          </cell>
          <cell r="F173">
            <v>22.2</v>
          </cell>
          <cell r="G173" t="str">
            <v>$</v>
          </cell>
        </row>
        <row r="174">
          <cell r="A174">
            <v>2228</v>
          </cell>
          <cell r="B174" t="str">
            <v>Retroexcavadora</v>
          </cell>
          <cell r="C174" t="str">
            <v>mes</v>
          </cell>
          <cell r="D174">
            <v>70958.333333333328</v>
          </cell>
          <cell r="F174">
            <v>17.8</v>
          </cell>
          <cell r="G174" t="str">
            <v>$</v>
          </cell>
        </row>
        <row r="175">
          <cell r="A175">
            <v>2229</v>
          </cell>
          <cell r="B175" t="str">
            <v>Cargadora frontal</v>
          </cell>
          <cell r="C175" t="str">
            <v>mes</v>
          </cell>
          <cell r="D175">
            <v>64163.199999999997</v>
          </cell>
          <cell r="F175">
            <v>15.2</v>
          </cell>
          <cell r="G175" t="str">
            <v>$</v>
          </cell>
        </row>
        <row r="176">
          <cell r="A176">
            <v>2230</v>
          </cell>
          <cell r="B176" t="str">
            <v>Motoniveladora</v>
          </cell>
          <cell r="C176" t="str">
            <v>mes</v>
          </cell>
          <cell r="D176">
            <v>84638</v>
          </cell>
          <cell r="F176">
            <v>20.399999999999999</v>
          </cell>
          <cell r="G176" t="str">
            <v>$</v>
          </cell>
        </row>
        <row r="177">
          <cell r="A177">
            <v>2231</v>
          </cell>
          <cell r="B177" t="str">
            <v>Retropala</v>
          </cell>
          <cell r="C177" t="str">
            <v>mes</v>
          </cell>
          <cell r="D177">
            <v>35366</v>
          </cell>
          <cell r="F177">
            <v>11</v>
          </cell>
          <cell r="G177" t="str">
            <v>$</v>
          </cell>
        </row>
        <row r="178">
          <cell r="A178">
            <v>2232</v>
          </cell>
          <cell r="B178" t="str">
            <v>Minicargadora</v>
          </cell>
          <cell r="C178" t="str">
            <v>mes</v>
          </cell>
          <cell r="D178">
            <v>17418</v>
          </cell>
          <cell r="F178">
            <v>5</v>
          </cell>
          <cell r="G178" t="str">
            <v>$</v>
          </cell>
        </row>
        <row r="179">
          <cell r="A179">
            <v>2233</v>
          </cell>
          <cell r="B179" t="str">
            <v>Rodillo doble liso autoprop</v>
          </cell>
          <cell r="C179" t="str">
            <v>mes</v>
          </cell>
          <cell r="D179">
            <v>45195</v>
          </cell>
          <cell r="F179">
            <v>15.6</v>
          </cell>
          <cell r="G179" t="str">
            <v>$</v>
          </cell>
        </row>
        <row r="180">
          <cell r="A180">
            <v>2234</v>
          </cell>
          <cell r="B180" t="str">
            <v>Rodillo vibratorio Dynapac</v>
          </cell>
          <cell r="C180" t="str">
            <v>mes</v>
          </cell>
          <cell r="D180">
            <v>11475.68</v>
          </cell>
          <cell r="F180">
            <v>1.6</v>
          </cell>
          <cell r="G180" t="str">
            <v>$</v>
          </cell>
        </row>
        <row r="181">
          <cell r="A181">
            <v>2235</v>
          </cell>
          <cell r="B181" t="str">
            <v>Rodillo pata de cabra autoprop 533</v>
          </cell>
          <cell r="C181" t="str">
            <v>mes</v>
          </cell>
          <cell r="D181">
            <v>39912.666666666664</v>
          </cell>
          <cell r="F181">
            <v>10.3</v>
          </cell>
          <cell r="G181" t="str">
            <v>$</v>
          </cell>
        </row>
        <row r="182">
          <cell r="A182">
            <v>2236</v>
          </cell>
          <cell r="B182" t="str">
            <v>Rodillo pata de cabra autoprop 815</v>
          </cell>
          <cell r="C182" t="str">
            <v>mes</v>
          </cell>
          <cell r="D182">
            <v>127227.16666666666</v>
          </cell>
          <cell r="F182">
            <v>28.8</v>
          </cell>
          <cell r="G182" t="str">
            <v>$</v>
          </cell>
        </row>
        <row r="183">
          <cell r="A183">
            <v>2237</v>
          </cell>
          <cell r="B183" t="str">
            <v>Rodillo neumático autopropulsado</v>
          </cell>
          <cell r="C183" t="str">
            <v>mes</v>
          </cell>
          <cell r="D183">
            <v>61810.099999999991</v>
          </cell>
          <cell r="F183">
            <v>12.6</v>
          </cell>
          <cell r="G183" t="str">
            <v>$</v>
          </cell>
        </row>
        <row r="184">
          <cell r="A184">
            <v>2238</v>
          </cell>
          <cell r="B184" t="str">
            <v>Rodillo neumático autopropulsado</v>
          </cell>
          <cell r="C184" t="str">
            <v>mes</v>
          </cell>
          <cell r="D184">
            <v>36078</v>
          </cell>
          <cell r="F184">
            <v>10</v>
          </cell>
          <cell r="G184" t="str">
            <v>$</v>
          </cell>
        </row>
        <row r="185">
          <cell r="A185">
            <v>2239</v>
          </cell>
          <cell r="B185" t="str">
            <v>Planta mezcladora de áridos</v>
          </cell>
          <cell r="C185" t="str">
            <v>mes</v>
          </cell>
          <cell r="D185">
            <v>27931.7</v>
          </cell>
          <cell r="F185">
            <v>0</v>
          </cell>
          <cell r="G185" t="str">
            <v>$</v>
          </cell>
        </row>
        <row r="186">
          <cell r="A186">
            <v>2240</v>
          </cell>
          <cell r="B186" t="str">
            <v>Grupo electrogeno 100 kva</v>
          </cell>
          <cell r="C186" t="str">
            <v>mes</v>
          </cell>
          <cell r="D186">
            <v>23272</v>
          </cell>
          <cell r="F186">
            <v>16</v>
          </cell>
          <cell r="G186" t="str">
            <v>$</v>
          </cell>
        </row>
        <row r="187">
          <cell r="A187">
            <v>2241</v>
          </cell>
          <cell r="B187" t="str">
            <v>Planta dosificadora de hormigón</v>
          </cell>
          <cell r="C187" t="str">
            <v>mes</v>
          </cell>
          <cell r="D187">
            <v>49203.133333333331</v>
          </cell>
          <cell r="F187">
            <v>0</v>
          </cell>
          <cell r="G187" t="str">
            <v>$</v>
          </cell>
        </row>
        <row r="188">
          <cell r="A188">
            <v>2242</v>
          </cell>
          <cell r="B188" t="str">
            <v>Balanza</v>
          </cell>
          <cell r="C188" t="str">
            <v>mes</v>
          </cell>
          <cell r="D188">
            <v>5901.5999999999995</v>
          </cell>
          <cell r="F188">
            <v>0</v>
          </cell>
          <cell r="G188" t="str">
            <v>$</v>
          </cell>
        </row>
        <row r="189">
          <cell r="A189">
            <v>2247</v>
          </cell>
          <cell r="B189" t="str">
            <v>Planta de asfalto</v>
          </cell>
          <cell r="C189" t="str">
            <v>mes</v>
          </cell>
          <cell r="D189">
            <v>152478.66666666666</v>
          </cell>
          <cell r="F189">
            <v>0</v>
          </cell>
          <cell r="G189" t="str">
            <v>$</v>
          </cell>
        </row>
        <row r="190">
          <cell r="A190">
            <v>2248</v>
          </cell>
          <cell r="B190" t="str">
            <v>Tanque caldera p/pta asfáltica</v>
          </cell>
          <cell r="C190" t="str">
            <v>mes</v>
          </cell>
          <cell r="D190">
            <v>54105.333333333328</v>
          </cell>
          <cell r="F190">
            <v>0</v>
          </cell>
          <cell r="G190" t="str">
            <v>$</v>
          </cell>
        </row>
        <row r="191">
          <cell r="A191">
            <v>2249</v>
          </cell>
          <cell r="B191" t="str">
            <v>Tanque p/pta asfáltica</v>
          </cell>
          <cell r="C191" t="str">
            <v>mes</v>
          </cell>
          <cell r="D191">
            <v>44267.999999999993</v>
          </cell>
          <cell r="F191">
            <v>0</v>
          </cell>
          <cell r="G191" t="str">
            <v>$</v>
          </cell>
        </row>
        <row r="192">
          <cell r="A192">
            <v>2250</v>
          </cell>
          <cell r="B192" t="str">
            <v>Grupo electrogeno 170 kva</v>
          </cell>
          <cell r="C192" t="str">
            <v>mes</v>
          </cell>
          <cell r="D192">
            <v>25688.666666666664</v>
          </cell>
          <cell r="F192">
            <v>11.3</v>
          </cell>
          <cell r="G192" t="str">
            <v>$</v>
          </cell>
        </row>
        <row r="193">
          <cell r="A193">
            <v>2251</v>
          </cell>
          <cell r="B193" t="str">
            <v>Grupo electrogeno 100 KVA</v>
          </cell>
          <cell r="C193" t="str">
            <v>mes</v>
          </cell>
          <cell r="D193">
            <v>18322</v>
          </cell>
          <cell r="F193">
            <v>6.7</v>
          </cell>
          <cell r="G193" t="str">
            <v>$</v>
          </cell>
        </row>
        <row r="194">
          <cell r="A194">
            <v>2252</v>
          </cell>
          <cell r="B194" t="str">
            <v>Tanque para combustible 40000 l</v>
          </cell>
          <cell r="C194" t="str">
            <v>mes</v>
          </cell>
          <cell r="D194">
            <v>3864.6666666666661</v>
          </cell>
          <cell r="F194">
            <v>0</v>
          </cell>
          <cell r="G194" t="str">
            <v>$</v>
          </cell>
        </row>
        <row r="195">
          <cell r="A195">
            <v>2253</v>
          </cell>
          <cell r="B195" t="str">
            <v>Tanque aguatero de tiro 6000 l</v>
          </cell>
          <cell r="C195" t="str">
            <v>mes</v>
          </cell>
          <cell r="D195">
            <v>2999.4466666666667</v>
          </cell>
          <cell r="F195">
            <v>0</v>
          </cell>
          <cell r="G195" t="str">
            <v>$</v>
          </cell>
        </row>
        <row r="196">
          <cell r="A196">
            <v>2254</v>
          </cell>
          <cell r="B196" t="str">
            <v>Tanque regador de ásfalto</v>
          </cell>
          <cell r="C196" t="str">
            <v>mes</v>
          </cell>
          <cell r="D196">
            <v>11067.499999999998</v>
          </cell>
          <cell r="F196">
            <v>0</v>
          </cell>
          <cell r="G196" t="str">
            <v>$</v>
          </cell>
        </row>
        <row r="197">
          <cell r="A197">
            <v>2255</v>
          </cell>
          <cell r="B197" t="str">
            <v>Tanque s/neumát. Cap. 20.000 lts.</v>
          </cell>
          <cell r="C197" t="str">
            <v>mes</v>
          </cell>
          <cell r="D197">
            <v>11246.01652892562</v>
          </cell>
          <cell r="F197">
            <v>0</v>
          </cell>
          <cell r="G197" t="str">
            <v>$</v>
          </cell>
        </row>
        <row r="198">
          <cell r="A198">
            <v>2256</v>
          </cell>
          <cell r="B198" t="str">
            <v>Accesorio Martillo minicargadora</v>
          </cell>
          <cell r="C198" t="str">
            <v>mes</v>
          </cell>
          <cell r="D198">
            <v>4426.2</v>
          </cell>
          <cell r="F198">
            <v>0</v>
          </cell>
          <cell r="G198" t="str">
            <v>$</v>
          </cell>
        </row>
        <row r="199">
          <cell r="A199">
            <v>2257</v>
          </cell>
          <cell r="B199" t="str">
            <v>Accesorio Retro minicargadora</v>
          </cell>
          <cell r="C199" t="str">
            <v>mes</v>
          </cell>
          <cell r="D199">
            <v>5411.1333333333323</v>
          </cell>
          <cell r="F199">
            <v>0</v>
          </cell>
          <cell r="G199" t="str">
            <v>$</v>
          </cell>
        </row>
        <row r="200">
          <cell r="A200">
            <v>2258</v>
          </cell>
          <cell r="B200" t="str">
            <v>Accesorio Camión hidrogrúa</v>
          </cell>
          <cell r="C200" t="str">
            <v>mes</v>
          </cell>
          <cell r="D200">
            <v>8607.1666666666661</v>
          </cell>
          <cell r="F200">
            <v>0</v>
          </cell>
          <cell r="G200" t="str">
            <v>$</v>
          </cell>
        </row>
        <row r="201">
          <cell r="A201">
            <v>2259</v>
          </cell>
          <cell r="B201" t="str">
            <v>Accesorio Rastra de disco</v>
          </cell>
          <cell r="C201" t="str">
            <v>mes</v>
          </cell>
          <cell r="D201">
            <v>6550.7999999999993</v>
          </cell>
          <cell r="F201">
            <v>0</v>
          </cell>
          <cell r="G201" t="str">
            <v>$</v>
          </cell>
        </row>
        <row r="202">
          <cell r="A202">
            <v>2260</v>
          </cell>
          <cell r="B202" t="str">
            <v>Aserradora de pavimento</v>
          </cell>
          <cell r="C202" t="str">
            <v>mes</v>
          </cell>
          <cell r="D202">
            <v>3287.0099999999993</v>
          </cell>
          <cell r="F202">
            <v>1.6</v>
          </cell>
          <cell r="G202" t="str">
            <v>$</v>
          </cell>
        </row>
        <row r="203">
          <cell r="A203">
            <v>2261</v>
          </cell>
          <cell r="B203" t="str">
            <v>Herramientas menores</v>
          </cell>
          <cell r="C203" t="str">
            <v>mes</v>
          </cell>
          <cell r="D203">
            <v>3864.6666666666661</v>
          </cell>
          <cell r="F203">
            <v>0</v>
          </cell>
          <cell r="G203" t="str">
            <v>$</v>
          </cell>
        </row>
        <row r="204">
          <cell r="A204">
            <v>2262</v>
          </cell>
          <cell r="B204" t="str">
            <v>Motocompresor c/mart. demoledor</v>
          </cell>
          <cell r="C204" t="str">
            <v>mes</v>
          </cell>
          <cell r="D204">
            <v>12339.466666666667</v>
          </cell>
          <cell r="F204">
            <v>8.4</v>
          </cell>
          <cell r="G204" t="str">
            <v>$</v>
          </cell>
        </row>
        <row r="205">
          <cell r="A205">
            <v>2263</v>
          </cell>
          <cell r="B205" t="str">
            <v>Fusor de Asfalto</v>
          </cell>
          <cell r="C205" t="str">
            <v>mes</v>
          </cell>
          <cell r="D205">
            <v>13673.366666666667</v>
          </cell>
          <cell r="F205">
            <v>1.2</v>
          </cell>
          <cell r="G205" t="str">
            <v>$</v>
          </cell>
        </row>
        <row r="206">
          <cell r="A206">
            <v>2264</v>
          </cell>
          <cell r="B206" t="str">
            <v>Regla vibratoria</v>
          </cell>
          <cell r="C206" t="str">
            <v>mes</v>
          </cell>
          <cell r="D206">
            <v>6436</v>
          </cell>
          <cell r="F206">
            <v>1.2</v>
          </cell>
          <cell r="G206" t="str">
            <v>$</v>
          </cell>
        </row>
        <row r="207">
          <cell r="A207">
            <v>2265</v>
          </cell>
          <cell r="B207" t="str">
            <v>Vibrocompactador</v>
          </cell>
          <cell r="C207" t="str">
            <v>mes</v>
          </cell>
          <cell r="D207">
            <v>6804.5999999999995</v>
          </cell>
          <cell r="F207">
            <v>1.2</v>
          </cell>
          <cell r="G207" t="str">
            <v>$</v>
          </cell>
        </row>
        <row r="208">
          <cell r="A208">
            <v>2266</v>
          </cell>
          <cell r="B208" t="str">
            <v>Vibrador de inmersión</v>
          </cell>
          <cell r="C208" t="str">
            <v>mes</v>
          </cell>
          <cell r="D208">
            <v>2961.96</v>
          </cell>
          <cell r="F208">
            <v>0.4</v>
          </cell>
          <cell r="G208" t="str">
            <v>$</v>
          </cell>
        </row>
        <row r="209">
          <cell r="A209">
            <v>2267</v>
          </cell>
          <cell r="B209" t="str">
            <v>Hoyadora</v>
          </cell>
          <cell r="C209" t="str">
            <v>mes</v>
          </cell>
          <cell r="D209">
            <v>37114</v>
          </cell>
          <cell r="F209">
            <v>2.4</v>
          </cell>
          <cell r="G209" t="str">
            <v>$</v>
          </cell>
        </row>
        <row r="210">
          <cell r="A210">
            <v>2268</v>
          </cell>
          <cell r="B210" t="str">
            <v>Bomba para hormigón</v>
          </cell>
          <cell r="C210" t="str">
            <v>mes</v>
          </cell>
          <cell r="D210">
            <v>28911.73333333333</v>
          </cell>
          <cell r="F210">
            <v>19.2</v>
          </cell>
          <cell r="G210" t="str">
            <v>$</v>
          </cell>
        </row>
        <row r="211">
          <cell r="A211">
            <v>2269</v>
          </cell>
          <cell r="B211" t="str">
            <v>Hidrolavadora Karcher</v>
          </cell>
          <cell r="C211" t="str">
            <v>mes</v>
          </cell>
          <cell r="D211">
            <v>1559.3999999999999</v>
          </cell>
          <cell r="F211">
            <v>6</v>
          </cell>
          <cell r="G211" t="str">
            <v>$</v>
          </cell>
        </row>
        <row r="212">
          <cell r="A212">
            <v>2270</v>
          </cell>
          <cell r="B212" t="str">
            <v>Molde de cordón 3mts</v>
          </cell>
          <cell r="C212" t="str">
            <v>mes</v>
          </cell>
          <cell r="D212">
            <v>357.88</v>
          </cell>
          <cell r="F212">
            <v>0</v>
          </cell>
          <cell r="G212" t="str">
            <v>$</v>
          </cell>
        </row>
        <row r="213">
          <cell r="A213">
            <v>2271</v>
          </cell>
          <cell r="B213" t="str">
            <v>Cortadora dobladora de acero</v>
          </cell>
          <cell r="C213" t="str">
            <v>mes</v>
          </cell>
          <cell r="D213">
            <v>3497.6</v>
          </cell>
          <cell r="F213">
            <v>1.4</v>
          </cell>
          <cell r="G213" t="str">
            <v>$</v>
          </cell>
        </row>
        <row r="214">
          <cell r="A214">
            <v>2272</v>
          </cell>
          <cell r="B214" t="str">
            <v>Mesa de sierra</v>
          </cell>
          <cell r="C214" t="str">
            <v>mes</v>
          </cell>
          <cell r="D214">
            <v>942.28666666666663</v>
          </cell>
          <cell r="F214">
            <v>0.5</v>
          </cell>
          <cell r="G214" t="str">
            <v>$</v>
          </cell>
        </row>
        <row r="215">
          <cell r="A215">
            <v>2273</v>
          </cell>
          <cell r="B215" t="str">
            <v>Tunelera dirigida</v>
          </cell>
          <cell r="C215" t="str">
            <v>mes</v>
          </cell>
          <cell r="D215">
            <v>69624.666666666657</v>
          </cell>
          <cell r="F215">
            <v>38.4</v>
          </cell>
          <cell r="G215" t="str">
            <v>$</v>
          </cell>
        </row>
        <row r="216">
          <cell r="A216">
            <v>2274</v>
          </cell>
          <cell r="B216" t="str">
            <v xml:space="preserve">Hormigonera </v>
          </cell>
          <cell r="C216" t="str">
            <v>mes</v>
          </cell>
          <cell r="D216">
            <v>1884.5733333333333</v>
          </cell>
          <cell r="F216">
            <v>1.2</v>
          </cell>
          <cell r="G216" t="str">
            <v>$</v>
          </cell>
        </row>
        <row r="217">
          <cell r="A217">
            <v>2275</v>
          </cell>
          <cell r="B217" t="str">
            <v>Allanadora para pisos de H°</v>
          </cell>
          <cell r="C217" t="str">
            <v>mes</v>
          </cell>
          <cell r="D217">
            <v>4742.0333333333328</v>
          </cell>
          <cell r="F217">
            <v>2.9</v>
          </cell>
          <cell r="G217" t="str">
            <v>$</v>
          </cell>
        </row>
        <row r="218">
          <cell r="A218">
            <v>2276</v>
          </cell>
          <cell r="B218" t="str">
            <v>Autoelevadores</v>
          </cell>
          <cell r="C218" t="str">
            <v>mes</v>
          </cell>
          <cell r="D218">
            <v>13334.83333333333</v>
          </cell>
          <cell r="F218">
            <v>12</v>
          </cell>
          <cell r="G218" t="str">
            <v>$</v>
          </cell>
        </row>
        <row r="219">
          <cell r="A219">
            <v>2277</v>
          </cell>
          <cell r="B219" t="str">
            <v>Equipo de lechada</v>
          </cell>
          <cell r="C219" t="str">
            <v>mes</v>
          </cell>
          <cell r="D219">
            <v>56372.666666666657</v>
          </cell>
          <cell r="F219">
            <v>12</v>
          </cell>
          <cell r="G219" t="str">
            <v>$</v>
          </cell>
        </row>
        <row r="220">
          <cell r="A220">
            <v>2278</v>
          </cell>
          <cell r="B220" t="str">
            <v>Reclamadora</v>
          </cell>
          <cell r="C220" t="str">
            <v>mes</v>
          </cell>
          <cell r="D220">
            <v>178026.66666666666</v>
          </cell>
          <cell r="F220">
            <v>48</v>
          </cell>
          <cell r="G220" t="str">
            <v>$</v>
          </cell>
        </row>
        <row r="221">
          <cell r="A221">
            <v>2279</v>
          </cell>
          <cell r="B221" t="str">
            <v>Unidad elab y distr de microaglomerado</v>
          </cell>
          <cell r="C221" t="str">
            <v>mes</v>
          </cell>
          <cell r="D221">
            <v>52476.333333333328</v>
          </cell>
          <cell r="F221">
            <v>10.8</v>
          </cell>
          <cell r="G221" t="str">
            <v>$</v>
          </cell>
        </row>
        <row r="222">
          <cell r="A222">
            <v>2280</v>
          </cell>
          <cell r="B222" t="str">
            <v>Camión equipo microaglomerado</v>
          </cell>
          <cell r="C222" t="str">
            <v>mes</v>
          </cell>
          <cell r="D222">
            <v>85754.333333333328</v>
          </cell>
          <cell r="F222">
            <v>45.6</v>
          </cell>
          <cell r="G222" t="str">
            <v>$</v>
          </cell>
        </row>
        <row r="223">
          <cell r="A223">
            <v>2282</v>
          </cell>
          <cell r="B223" t="str">
            <v>Camión con hidrogrúa</v>
          </cell>
          <cell r="C223" t="str">
            <v>mes</v>
          </cell>
          <cell r="D223">
            <v>73504.5</v>
          </cell>
          <cell r="F223">
            <v>48</v>
          </cell>
          <cell r="G223" t="str">
            <v>$</v>
          </cell>
        </row>
        <row r="224">
          <cell r="A224">
            <v>2283</v>
          </cell>
          <cell r="B224" t="str">
            <v>Estación Total</v>
          </cell>
          <cell r="C224" t="str">
            <v>mes</v>
          </cell>
          <cell r="D224">
            <v>2460.333333333333</v>
          </cell>
          <cell r="F224">
            <v>0</v>
          </cell>
          <cell r="G224" t="str">
            <v>$</v>
          </cell>
        </row>
        <row r="225">
          <cell r="A225">
            <v>2284</v>
          </cell>
          <cell r="B225" t="str">
            <v>Motobomba 10 HP</v>
          </cell>
          <cell r="C225" t="str">
            <v>mes</v>
          </cell>
          <cell r="D225">
            <v>751.69999999999982</v>
          </cell>
          <cell r="F225">
            <v>1</v>
          </cell>
          <cell r="G225" t="str">
            <v>$</v>
          </cell>
        </row>
        <row r="226">
          <cell r="A226">
            <v>2285</v>
          </cell>
          <cell r="B226" t="str">
            <v>Grupo electrogeno 12kva</v>
          </cell>
          <cell r="C226" t="str">
            <v>mes</v>
          </cell>
          <cell r="D226">
            <v>876.52666666666653</v>
          </cell>
          <cell r="F226">
            <v>1</v>
          </cell>
          <cell r="G226" t="str">
            <v>$</v>
          </cell>
        </row>
        <row r="227">
          <cell r="A227">
            <v>2286</v>
          </cell>
          <cell r="B227" t="str">
            <v>Accesorio Cortadora de cesped</v>
          </cell>
          <cell r="C227" t="str">
            <v>mes</v>
          </cell>
          <cell r="D227">
            <v>4830.1666666666661</v>
          </cell>
          <cell r="F227">
            <v>0</v>
          </cell>
          <cell r="G227" t="str">
            <v>$</v>
          </cell>
        </row>
        <row r="229">
          <cell r="G229">
            <v>0.16758758193102721</v>
          </cell>
        </row>
        <row r="231">
          <cell r="A231" t="str">
            <v>TOTAL - COSTO DIRECTO</v>
          </cell>
          <cell r="G231">
            <v>0.99999999999999989</v>
          </cell>
        </row>
      </sheetData>
      <sheetData sheetId="12"/>
      <sheetData sheetId="13"/>
      <sheetData sheetId="14"/>
      <sheetData sheetId="15">
        <row r="113">
          <cell r="B113">
            <v>15.5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X. VARIACIONES"/>
      <sheetName val="VENTA"/>
      <sheetName val="COEFICIENTE RESUMEN"/>
      <sheetName val="Auxiliar-PRECIOS Losi"/>
      <sheetName val="COSTO DIRECTO"/>
      <sheetName val="COSTO DIRECTO(X)"/>
      <sheetName val="MATERIALES"/>
      <sheetName val="EQUIPOS"/>
      <sheetName val="MANO DE OBRA"/>
      <sheetName val="ANALISIS DE PRECIOS"/>
      <sheetName val="Auxiliar Prov de suelo y riego"/>
      <sheetName val="AUX Dosaje Hormigón"/>
      <sheetName val="AUX Agua Hº"/>
      <sheetName val="AA_3 Ejecución Hormigón"/>
      <sheetName val="Auxiliar Iluminación y elect."/>
      <sheetName val="Auxiliar Horm Cem. Blan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2">
          <cell r="J922">
            <v>411.56743455241735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3"/>
  <sheetViews>
    <sheetView showGridLines="0" view="pageBreakPreview" topLeftCell="A4" zoomScale="115" zoomScaleNormal="100" zoomScaleSheetLayoutView="115" workbookViewId="0">
      <selection activeCell="A25" sqref="A25"/>
    </sheetView>
  </sheetViews>
  <sheetFormatPr baseColWidth="10" defaultColWidth="11.42578125" defaultRowHeight="12.75" x14ac:dyDescent="0.2"/>
  <cols>
    <col min="1" max="1" width="37.5703125" style="14" bestFit="1" customWidth="1"/>
    <col min="2" max="2" width="11.42578125" style="14"/>
    <col min="3" max="3" width="13.85546875" style="14" customWidth="1"/>
    <col min="4" max="4" width="16.85546875" style="14" customWidth="1"/>
    <col min="5" max="16384" width="11.42578125" style="14"/>
  </cols>
  <sheetData>
    <row r="1" spans="1:7" x14ac:dyDescent="0.2">
      <c r="A1" s="281" t="s">
        <v>50</v>
      </c>
      <c r="B1" s="281"/>
      <c r="C1" s="281"/>
      <c r="D1" s="281"/>
    </row>
    <row r="2" spans="1:7" x14ac:dyDescent="0.2">
      <c r="A2" s="281"/>
      <c r="B2" s="281"/>
      <c r="C2" s="281"/>
      <c r="D2" s="281"/>
    </row>
    <row r="3" spans="1:7" x14ac:dyDescent="0.2">
      <c r="A3" s="281"/>
      <c r="B3" s="281"/>
      <c r="C3" s="281"/>
      <c r="D3" s="281"/>
    </row>
    <row r="4" spans="1:7" ht="15" thickBot="1" x14ac:dyDescent="0.25">
      <c r="A4" s="15"/>
      <c r="B4" s="16"/>
      <c r="C4" s="16"/>
      <c r="D4" s="16"/>
    </row>
    <row r="5" spans="1:7" ht="15" x14ac:dyDescent="0.2">
      <c r="A5" s="17" t="s">
        <v>51</v>
      </c>
      <c r="B5" s="18"/>
      <c r="C5" s="18"/>
      <c r="D5" s="19"/>
    </row>
    <row r="6" spans="1:7" ht="15.75" thickBot="1" x14ac:dyDescent="0.25">
      <c r="A6" s="20"/>
      <c r="B6" s="21"/>
      <c r="C6" s="21"/>
      <c r="D6" s="22"/>
    </row>
    <row r="7" spans="1:7" ht="15" thickTop="1" x14ac:dyDescent="0.2">
      <c r="A7" s="23"/>
      <c r="B7" s="24"/>
      <c r="C7" s="24"/>
      <c r="D7" s="25"/>
    </row>
    <row r="8" spans="1:7" ht="14.25" x14ac:dyDescent="0.2">
      <c r="A8" s="26"/>
      <c r="B8" s="27" t="s">
        <v>52</v>
      </c>
      <c r="C8" s="16"/>
      <c r="D8" s="28"/>
    </row>
    <row r="9" spans="1:7" ht="15" x14ac:dyDescent="0.2">
      <c r="A9" s="29" t="s">
        <v>53</v>
      </c>
      <c r="B9" s="30" t="s">
        <v>54</v>
      </c>
      <c r="C9" s="31"/>
      <c r="D9" s="32">
        <v>1</v>
      </c>
    </row>
    <row r="10" spans="1:7" ht="14.25" x14ac:dyDescent="0.2">
      <c r="A10" s="29" t="s">
        <v>55</v>
      </c>
      <c r="B10" s="30" t="s">
        <v>56</v>
      </c>
      <c r="C10" s="33">
        <v>0.2</v>
      </c>
      <c r="D10" s="34">
        <f>+C10*D9</f>
        <v>0.2</v>
      </c>
      <c r="F10" s="1"/>
      <c r="G10" s="2"/>
    </row>
    <row r="11" spans="1:7" ht="15" x14ac:dyDescent="0.25">
      <c r="A11" s="35" t="s">
        <v>57</v>
      </c>
      <c r="B11" s="36" t="s">
        <v>58</v>
      </c>
      <c r="C11" s="37"/>
      <c r="D11" s="38">
        <f>SUM(D9:D10)</f>
        <v>1.2</v>
      </c>
    </row>
    <row r="12" spans="1:7" ht="14.25" x14ac:dyDescent="0.2">
      <c r="A12" s="29" t="s">
        <v>59</v>
      </c>
      <c r="B12" s="30" t="s">
        <v>60</v>
      </c>
      <c r="C12" s="33">
        <v>0.1</v>
      </c>
      <c r="D12" s="39">
        <f>+C12*D11</f>
        <v>0.12</v>
      </c>
    </row>
    <row r="13" spans="1:7" ht="15" x14ac:dyDescent="0.25">
      <c r="A13" s="35" t="s">
        <v>61</v>
      </c>
      <c r="B13" s="36" t="s">
        <v>62</v>
      </c>
      <c r="C13" s="40"/>
      <c r="D13" s="38">
        <f>SUM(D11:D12)</f>
        <v>1.3199999999999998</v>
      </c>
    </row>
    <row r="14" spans="1:7" ht="14.25" x14ac:dyDescent="0.2">
      <c r="A14" s="29" t="s">
        <v>70</v>
      </c>
      <c r="B14" s="30" t="s">
        <v>71</v>
      </c>
      <c r="C14" s="33">
        <v>4.2500000000000003E-2</v>
      </c>
      <c r="D14" s="34">
        <f>+C14*D13</f>
        <v>5.6099999999999997E-2</v>
      </c>
    </row>
    <row r="15" spans="1:7" ht="15" x14ac:dyDescent="0.25">
      <c r="A15" s="35" t="s">
        <v>137</v>
      </c>
      <c r="B15" s="36" t="s">
        <v>69</v>
      </c>
      <c r="C15" s="41"/>
      <c r="D15" s="38">
        <f>SUM(D13:D14)</f>
        <v>1.3760999999999999</v>
      </c>
    </row>
    <row r="16" spans="1:7" ht="14.25" x14ac:dyDescent="0.2">
      <c r="A16" s="29" t="s">
        <v>63</v>
      </c>
      <c r="B16" s="30" t="s">
        <v>64</v>
      </c>
      <c r="C16" s="33">
        <v>0.21</v>
      </c>
      <c r="D16" s="34">
        <f>+D15*C16</f>
        <v>0.28898099999999999</v>
      </c>
    </row>
    <row r="17" spans="1:4" ht="14.25" x14ac:dyDescent="0.2">
      <c r="A17" s="29" t="s">
        <v>65</v>
      </c>
      <c r="B17" s="30" t="s">
        <v>66</v>
      </c>
      <c r="C17" s="33">
        <v>0.05</v>
      </c>
      <c r="D17" s="34">
        <f>C17*D15</f>
        <v>6.8804999999999991E-2</v>
      </c>
    </row>
    <row r="18" spans="1:4" ht="14.25" x14ac:dyDescent="0.2">
      <c r="A18" s="29" t="s">
        <v>67</v>
      </c>
      <c r="B18" s="30" t="s">
        <v>68</v>
      </c>
      <c r="C18" s="33">
        <v>1.12E-2</v>
      </c>
      <c r="D18" s="34">
        <f>C18*D15</f>
        <v>1.5412319999999998E-2</v>
      </c>
    </row>
    <row r="19" spans="1:4" ht="15" x14ac:dyDescent="0.25">
      <c r="A19" s="42" t="s">
        <v>72</v>
      </c>
      <c r="B19" s="43" t="s">
        <v>73</v>
      </c>
      <c r="C19" s="31"/>
      <c r="D19" s="32">
        <f>+D15+D16+D17+D18</f>
        <v>1.7492983199999999</v>
      </c>
    </row>
    <row r="20" spans="1:4" x14ac:dyDescent="0.2">
      <c r="A20" s="44"/>
      <c r="B20" s="45"/>
      <c r="C20" s="46"/>
      <c r="D20" s="47"/>
    </row>
    <row r="21" spans="1:4" ht="13.5" thickBot="1" x14ac:dyDescent="0.25">
      <c r="A21" s="48"/>
      <c r="B21" s="45"/>
      <c r="C21" s="49"/>
      <c r="D21" s="50"/>
    </row>
    <row r="22" spans="1:4" ht="17.25" thickTop="1" thickBot="1" x14ac:dyDescent="0.25">
      <c r="A22" s="51"/>
      <c r="B22" s="52"/>
      <c r="C22" s="53" t="s">
        <v>74</v>
      </c>
      <c r="D22" s="54">
        <f>ROUND(D19,3)</f>
        <v>1.7490000000000001</v>
      </c>
    </row>
    <row r="23" spans="1:4" ht="14.25" thickTop="1" thickBot="1" x14ac:dyDescent="0.25">
      <c r="A23" s="55"/>
      <c r="B23" s="56"/>
      <c r="C23" s="57"/>
      <c r="D23" s="58"/>
    </row>
  </sheetData>
  <mergeCells count="1">
    <mergeCell ref="A1:D3"/>
  </mergeCells>
  <pageMargins left="0.98425196850393704" right="0.78740157480314965" top="1.3779527559055118" bottom="0.98425196850393704" header="0.19685039370078741" footer="0.19685039370078741"/>
  <pageSetup paperSize="9" scale="92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97"/>
  <sheetViews>
    <sheetView showGridLines="0" tabSelected="1" view="pageBreakPreview" topLeftCell="A283" zoomScale="87" zoomScaleNormal="100" zoomScaleSheetLayoutView="87" workbookViewId="0">
      <selection activeCell="F309" sqref="F309"/>
    </sheetView>
  </sheetViews>
  <sheetFormatPr baseColWidth="10" defaultColWidth="11.42578125" defaultRowHeight="15" x14ac:dyDescent="0.2"/>
  <cols>
    <col min="1" max="2" width="11.42578125" style="62" customWidth="1"/>
    <col min="3" max="3" width="11.42578125" style="62" hidden="1" customWidth="1"/>
    <col min="4" max="4" width="18.140625" style="189" customWidth="1"/>
    <col min="5" max="5" width="56.42578125" style="189" customWidth="1"/>
    <col min="6" max="6" width="13.5703125" style="189" customWidth="1"/>
    <col min="7" max="7" width="13" style="189" customWidth="1"/>
    <col min="8" max="8" width="13.140625" style="189" customWidth="1"/>
    <col min="9" max="9" width="13.5703125" style="189" customWidth="1"/>
    <col min="10" max="10" width="19.28515625" style="189" bestFit="1" customWidth="1"/>
    <col min="11" max="11" width="8.28515625" style="272" customWidth="1"/>
    <col min="12" max="12" width="17.85546875" style="64" customWidth="1"/>
    <col min="13" max="13" width="19" style="66" hidden="1" customWidth="1"/>
    <col min="14" max="14" width="21.85546875" style="62" hidden="1" customWidth="1"/>
    <col min="15" max="15" width="11.42578125" style="62" hidden="1" customWidth="1"/>
    <col min="16" max="17" width="15.140625" style="62" hidden="1" customWidth="1"/>
    <col min="18" max="18" width="13" style="62" hidden="1" customWidth="1"/>
    <col min="19" max="19" width="42.85546875" style="62" hidden="1" customWidth="1"/>
    <col min="20" max="20" width="11.42578125" style="62" customWidth="1"/>
    <col min="21" max="21" width="13.7109375" style="62" customWidth="1"/>
    <col min="22" max="22" width="31.7109375" style="62" customWidth="1"/>
    <col min="23" max="23" width="12" style="62" customWidth="1"/>
    <col min="24" max="24" width="22.42578125" style="62" customWidth="1"/>
    <col min="25" max="25" width="32" style="62" customWidth="1"/>
    <col min="26" max="26" width="24.7109375" style="62" customWidth="1"/>
    <col min="27" max="27" width="15.28515625" style="62" customWidth="1"/>
    <col min="28" max="28" width="13.42578125" style="62" customWidth="1"/>
    <col min="29" max="29" width="17.5703125" style="62" customWidth="1"/>
    <col min="30" max="30" width="11.42578125" style="62"/>
    <col min="31" max="31" width="14.28515625" style="62" bestFit="1" customWidth="1"/>
    <col min="32" max="16384" width="11.42578125" style="62"/>
  </cols>
  <sheetData>
    <row r="1" spans="1:14" ht="13.5" customHeight="1" x14ac:dyDescent="0.2">
      <c r="A1" s="61"/>
      <c r="B1" s="61"/>
      <c r="C1" s="61"/>
      <c r="D1" s="305" t="s">
        <v>175</v>
      </c>
      <c r="E1" s="306"/>
      <c r="F1" s="306"/>
      <c r="G1" s="306"/>
      <c r="H1" s="306"/>
      <c r="I1" s="306"/>
      <c r="J1" s="306"/>
      <c r="K1" s="307"/>
      <c r="L1" s="62"/>
      <c r="M1" s="63"/>
    </row>
    <row r="2" spans="1:14" ht="12" customHeight="1" x14ac:dyDescent="0.2">
      <c r="A2" s="61"/>
      <c r="B2" s="61"/>
      <c r="C2" s="61"/>
      <c r="D2" s="308"/>
      <c r="E2" s="309"/>
      <c r="F2" s="309"/>
      <c r="G2" s="309"/>
      <c r="H2" s="309"/>
      <c r="I2" s="309"/>
      <c r="J2" s="309"/>
      <c r="K2" s="310"/>
      <c r="M2" s="65"/>
    </row>
    <row r="3" spans="1:14" ht="9.75" customHeight="1" thickBot="1" x14ac:dyDescent="0.25">
      <c r="A3" s="61"/>
      <c r="B3" s="61"/>
      <c r="C3" s="61"/>
      <c r="D3" s="126"/>
      <c r="K3" s="75"/>
    </row>
    <row r="4" spans="1:14" ht="38.25" customHeight="1" thickBot="1" x14ac:dyDescent="0.25">
      <c r="D4" s="278">
        <v>1</v>
      </c>
      <c r="E4" s="322" t="s">
        <v>195</v>
      </c>
      <c r="F4" s="322"/>
      <c r="G4" s="322"/>
      <c r="H4" s="322"/>
      <c r="I4" s="322"/>
      <c r="J4" s="322"/>
      <c r="K4" s="323"/>
    </row>
    <row r="5" spans="1:14" ht="38.25" customHeight="1" thickBot="1" x14ac:dyDescent="0.25">
      <c r="D5" s="279" t="s">
        <v>176</v>
      </c>
      <c r="E5" s="319" t="s">
        <v>104</v>
      </c>
      <c r="F5" s="319"/>
      <c r="G5" s="319"/>
      <c r="H5" s="319"/>
      <c r="I5" s="319"/>
      <c r="J5" s="319"/>
      <c r="K5" s="320"/>
      <c r="N5" s="132"/>
    </row>
    <row r="6" spans="1:14" x14ac:dyDescent="0.2">
      <c r="D6" s="126"/>
      <c r="K6" s="75"/>
      <c r="N6" s="132"/>
    </row>
    <row r="7" spans="1:14" ht="15.75" x14ac:dyDescent="0.2">
      <c r="D7" s="192" t="s">
        <v>34</v>
      </c>
      <c r="E7" s="193" t="s">
        <v>2</v>
      </c>
      <c r="F7" s="194"/>
      <c r="G7" s="170"/>
      <c r="H7" s="195"/>
      <c r="I7" s="196"/>
      <c r="J7" s="196"/>
      <c r="K7" s="75"/>
      <c r="M7" s="100"/>
    </row>
    <row r="8" spans="1:14" ht="15.75" x14ac:dyDescent="0.2">
      <c r="D8" s="192" t="s">
        <v>33</v>
      </c>
      <c r="E8" s="193">
        <v>1</v>
      </c>
      <c r="F8" s="194"/>
      <c r="G8" s="170"/>
      <c r="H8" s="195"/>
      <c r="I8" s="196"/>
      <c r="J8" s="196"/>
      <c r="K8" s="75"/>
      <c r="M8" s="100"/>
    </row>
    <row r="9" spans="1:14" ht="15.75" x14ac:dyDescent="0.2">
      <c r="D9" s="198" t="s">
        <v>75</v>
      </c>
      <c r="E9" s="199">
        <v>90</v>
      </c>
      <c r="F9" s="194" t="s">
        <v>127</v>
      </c>
      <c r="G9" s="170"/>
      <c r="H9" s="195"/>
      <c r="I9" s="196"/>
      <c r="J9" s="196"/>
      <c r="K9" s="75"/>
      <c r="M9" s="100"/>
    </row>
    <row r="10" spans="1:14" ht="10.5" customHeight="1" x14ac:dyDescent="0.2">
      <c r="D10" s="198"/>
      <c r="E10" s="193"/>
      <c r="F10" s="194"/>
      <c r="G10" s="170"/>
      <c r="H10" s="195"/>
      <c r="I10" s="196"/>
      <c r="J10" s="196"/>
      <c r="K10" s="75"/>
      <c r="M10" s="100"/>
    </row>
    <row r="11" spans="1:14" ht="15.75" x14ac:dyDescent="0.2">
      <c r="D11" s="329" t="s">
        <v>199</v>
      </c>
      <c r="E11" s="330"/>
      <c r="F11" s="330"/>
      <c r="G11" s="330"/>
      <c r="H11" s="195"/>
      <c r="I11" s="196"/>
      <c r="J11" s="196"/>
      <c r="K11" s="75"/>
      <c r="M11" s="100"/>
    </row>
    <row r="12" spans="1:14" ht="15.75" x14ac:dyDescent="0.2">
      <c r="D12" s="212" t="s">
        <v>135</v>
      </c>
      <c r="E12" s="213" t="s">
        <v>133</v>
      </c>
      <c r="F12" s="214"/>
      <c r="G12" s="214"/>
      <c r="H12" s="195"/>
      <c r="I12" s="196"/>
      <c r="J12" s="196"/>
      <c r="K12" s="75"/>
      <c r="M12" s="100"/>
    </row>
    <row r="13" spans="1:14" ht="15.75" x14ac:dyDescent="0.2">
      <c r="D13" s="201" t="s">
        <v>11</v>
      </c>
      <c r="E13" s="170"/>
      <c r="F13" s="170"/>
      <c r="G13" s="170"/>
      <c r="H13" s="195"/>
      <c r="I13" s="196"/>
      <c r="J13" s="196"/>
      <c r="K13" s="75"/>
      <c r="M13" s="100"/>
    </row>
    <row r="14" spans="1:14" ht="15.75" thickBot="1" x14ac:dyDescent="0.25">
      <c r="D14" s="200"/>
      <c r="E14" s="170"/>
      <c r="F14" s="170"/>
      <c r="G14" s="170"/>
      <c r="H14" s="195"/>
      <c r="I14" s="196"/>
      <c r="J14" s="196"/>
      <c r="K14" s="75"/>
    </row>
    <row r="15" spans="1:14" s="67" customFormat="1" ht="30.75" thickBot="1" x14ac:dyDescent="0.25">
      <c r="C15" s="68" t="s">
        <v>31</v>
      </c>
      <c r="D15" s="95" t="s">
        <v>1</v>
      </c>
      <c r="E15" s="70" t="s">
        <v>142</v>
      </c>
      <c r="F15" s="71" t="s">
        <v>139</v>
      </c>
      <c r="G15" s="71" t="s">
        <v>0</v>
      </c>
      <c r="H15" s="72" t="s">
        <v>140</v>
      </c>
      <c r="I15" s="73" t="s">
        <v>146</v>
      </c>
      <c r="J15" s="74" t="s">
        <v>141</v>
      </c>
      <c r="K15" s="75"/>
      <c r="L15" s="76"/>
      <c r="M15" s="106"/>
    </row>
    <row r="16" spans="1:14" x14ac:dyDescent="0.2">
      <c r="C16" s="97" t="s">
        <v>42</v>
      </c>
      <c r="D16" s="78">
        <v>1</v>
      </c>
      <c r="E16" s="79" t="s">
        <v>126</v>
      </c>
      <c r="F16" s="205">
        <v>180</v>
      </c>
      <c r="G16" s="205" t="s">
        <v>143</v>
      </c>
      <c r="H16" s="80">
        <v>82747.242561105377</v>
      </c>
      <c r="I16" s="187">
        <v>1.1111111111111112E-2</v>
      </c>
      <c r="J16" s="82">
        <v>919.41380623450425</v>
      </c>
      <c r="K16" s="75"/>
      <c r="M16" s="100"/>
    </row>
    <row r="17" spans="1:13" x14ac:dyDescent="0.2">
      <c r="C17" s="97" t="s">
        <v>20</v>
      </c>
      <c r="D17" s="83">
        <v>3</v>
      </c>
      <c r="E17" s="84" t="s">
        <v>168</v>
      </c>
      <c r="F17" s="111">
        <v>117</v>
      </c>
      <c r="G17" s="111" t="s">
        <v>143</v>
      </c>
      <c r="H17" s="86">
        <v>34425.783546687235</v>
      </c>
      <c r="I17" s="112">
        <v>1.1111111111111112E-2</v>
      </c>
      <c r="J17" s="88">
        <v>1147.5261182229078</v>
      </c>
      <c r="K17" s="75"/>
      <c r="L17" s="62"/>
      <c r="M17" s="100"/>
    </row>
    <row r="18" spans="1:13" ht="15.75" thickBot="1" x14ac:dyDescent="0.25">
      <c r="C18" s="97" t="s">
        <v>45</v>
      </c>
      <c r="D18" s="89">
        <v>3</v>
      </c>
      <c r="E18" s="90" t="s">
        <v>130</v>
      </c>
      <c r="F18" s="114">
        <v>0</v>
      </c>
      <c r="G18" s="114" t="s">
        <v>143</v>
      </c>
      <c r="H18" s="92">
        <v>1407.0566249999999</v>
      </c>
      <c r="I18" s="115">
        <v>1.1111111111111112E-2</v>
      </c>
      <c r="J18" s="94">
        <v>46.901887499999994</v>
      </c>
      <c r="K18" s="75"/>
      <c r="L18" s="62"/>
      <c r="M18" s="100"/>
    </row>
    <row r="19" spans="1:13" ht="15.75" x14ac:dyDescent="0.2">
      <c r="D19" s="287" t="s">
        <v>12</v>
      </c>
      <c r="E19" s="282"/>
      <c r="F19" s="282"/>
      <c r="G19" s="282"/>
      <c r="H19" s="282"/>
      <c r="I19" s="282"/>
      <c r="J19" s="202">
        <v>2113.8418119574098</v>
      </c>
      <c r="K19" s="209" t="s">
        <v>122</v>
      </c>
      <c r="M19" s="100"/>
    </row>
    <row r="20" spans="1:13" ht="8.25" customHeight="1" x14ac:dyDescent="0.2">
      <c r="D20" s="215"/>
      <c r="E20" s="214"/>
      <c r="F20" s="214"/>
      <c r="G20" s="214"/>
      <c r="H20" s="195"/>
      <c r="I20" s="196"/>
      <c r="J20" s="196"/>
      <c r="K20" s="75"/>
      <c r="M20" s="100"/>
    </row>
    <row r="21" spans="1:13" ht="15.75" x14ac:dyDescent="0.2">
      <c r="A21" s="61"/>
      <c r="B21" s="61"/>
      <c r="C21" s="61"/>
      <c r="D21" s="295" t="s">
        <v>29</v>
      </c>
      <c r="E21" s="296"/>
      <c r="F21" s="170"/>
      <c r="G21" s="170"/>
      <c r="H21" s="195"/>
      <c r="I21" s="196"/>
      <c r="J21" s="196"/>
      <c r="K21" s="75"/>
      <c r="M21" s="100"/>
    </row>
    <row r="22" spans="1:13" ht="15.75" thickBot="1" x14ac:dyDescent="0.25">
      <c r="D22" s="200"/>
      <c r="E22" s="170"/>
      <c r="F22" s="170"/>
      <c r="G22" s="170"/>
      <c r="H22" s="195"/>
      <c r="I22" s="196"/>
      <c r="J22" s="196"/>
      <c r="K22" s="75"/>
    </row>
    <row r="23" spans="1:13" s="67" customFormat="1" ht="30.75" thickBot="1" x14ac:dyDescent="0.25">
      <c r="A23" s="107"/>
      <c r="B23" s="107"/>
      <c r="C23" s="68" t="s">
        <v>31</v>
      </c>
      <c r="D23" s="95" t="s">
        <v>1</v>
      </c>
      <c r="E23" s="70" t="s">
        <v>142</v>
      </c>
      <c r="F23" s="71" t="s">
        <v>0</v>
      </c>
      <c r="G23" s="72" t="s">
        <v>144</v>
      </c>
      <c r="H23" s="297" t="s">
        <v>145</v>
      </c>
      <c r="I23" s="298"/>
      <c r="J23" s="96" t="s">
        <v>141</v>
      </c>
      <c r="K23" s="75"/>
      <c r="L23" s="76"/>
      <c r="M23" s="106"/>
    </row>
    <row r="24" spans="1:13" x14ac:dyDescent="0.2">
      <c r="A24" s="61"/>
      <c r="B24" s="61"/>
      <c r="C24" s="97" t="s">
        <v>27</v>
      </c>
      <c r="D24" s="78">
        <v>4</v>
      </c>
      <c r="E24" s="216" t="s">
        <v>99</v>
      </c>
      <c r="F24" s="205" t="s">
        <v>143</v>
      </c>
      <c r="G24" s="80">
        <v>10540.026</v>
      </c>
      <c r="H24" s="313">
        <v>1.1111111111111112E-2</v>
      </c>
      <c r="I24" s="321"/>
      <c r="J24" s="82">
        <v>468.44560000000001</v>
      </c>
      <c r="K24" s="75"/>
      <c r="M24" s="100"/>
    </row>
    <row r="25" spans="1:13" ht="15.75" thickBot="1" x14ac:dyDescent="0.25">
      <c r="A25" s="61"/>
      <c r="B25" s="61"/>
      <c r="C25" s="97" t="s">
        <v>26</v>
      </c>
      <c r="D25" s="89">
        <v>3</v>
      </c>
      <c r="E25" s="217" t="s">
        <v>97</v>
      </c>
      <c r="F25" s="114" t="s">
        <v>143</v>
      </c>
      <c r="G25" s="92">
        <v>8920.0439999999999</v>
      </c>
      <c r="H25" s="285">
        <v>1.1111111111111112E-2</v>
      </c>
      <c r="I25" s="325"/>
      <c r="J25" s="94">
        <v>297.33479999999997</v>
      </c>
      <c r="K25" s="75"/>
      <c r="M25" s="100"/>
    </row>
    <row r="26" spans="1:13" ht="15.75" x14ac:dyDescent="0.2">
      <c r="A26" s="61"/>
      <c r="B26" s="61"/>
      <c r="C26" s="273"/>
      <c r="D26" s="287" t="s">
        <v>12</v>
      </c>
      <c r="E26" s="282"/>
      <c r="F26" s="282"/>
      <c r="G26" s="282"/>
      <c r="H26" s="282"/>
      <c r="I26" s="282"/>
      <c r="J26" s="202">
        <v>765.78039999999999</v>
      </c>
      <c r="K26" s="209" t="s">
        <v>122</v>
      </c>
      <c r="L26" s="108"/>
      <c r="M26" s="100"/>
    </row>
    <row r="27" spans="1:13" ht="15.75" x14ac:dyDescent="0.2">
      <c r="D27" s="212" t="s">
        <v>135</v>
      </c>
      <c r="E27" s="213" t="s">
        <v>129</v>
      </c>
      <c r="F27" s="194"/>
      <c r="G27" s="170"/>
      <c r="H27" s="195"/>
      <c r="I27" s="196"/>
      <c r="J27" s="196"/>
      <c r="K27" s="75"/>
      <c r="M27" s="100"/>
    </row>
    <row r="28" spans="1:13" ht="15.75" x14ac:dyDescent="0.2">
      <c r="D28" s="201" t="s">
        <v>11</v>
      </c>
      <c r="E28" s="170"/>
      <c r="F28" s="170"/>
      <c r="G28" s="170"/>
      <c r="H28" s="195"/>
      <c r="I28" s="196"/>
      <c r="J28" s="196"/>
      <c r="K28" s="75"/>
      <c r="M28" s="100"/>
    </row>
    <row r="29" spans="1:13" ht="15.75" thickBot="1" x14ac:dyDescent="0.25">
      <c r="D29" s="200"/>
      <c r="E29" s="170"/>
      <c r="F29" s="170"/>
      <c r="G29" s="170"/>
      <c r="H29" s="195"/>
      <c r="I29" s="196"/>
      <c r="J29" s="204"/>
      <c r="K29" s="75"/>
    </row>
    <row r="30" spans="1:13" s="67" customFormat="1" ht="30.75" thickBot="1" x14ac:dyDescent="0.25">
      <c r="C30" s="68" t="s">
        <v>31</v>
      </c>
      <c r="D30" s="69" t="s">
        <v>1</v>
      </c>
      <c r="E30" s="70" t="s">
        <v>142</v>
      </c>
      <c r="F30" s="71" t="s">
        <v>139</v>
      </c>
      <c r="G30" s="71" t="s">
        <v>0</v>
      </c>
      <c r="H30" s="72" t="s">
        <v>140</v>
      </c>
      <c r="I30" s="73" t="s">
        <v>146</v>
      </c>
      <c r="J30" s="74" t="s">
        <v>141</v>
      </c>
      <c r="K30" s="75"/>
      <c r="L30" s="109"/>
      <c r="M30" s="106"/>
    </row>
    <row r="31" spans="1:13" x14ac:dyDescent="0.2">
      <c r="C31" s="97" t="s">
        <v>49</v>
      </c>
      <c r="D31" s="78">
        <v>1</v>
      </c>
      <c r="E31" s="79" t="s">
        <v>102</v>
      </c>
      <c r="F31" s="205">
        <v>190</v>
      </c>
      <c r="G31" s="205" t="s">
        <v>143</v>
      </c>
      <c r="H31" s="80">
        <v>99416.308582902886</v>
      </c>
      <c r="I31" s="187">
        <v>1.1111111111111112E-2</v>
      </c>
      <c r="J31" s="82">
        <v>1104.6256509211432</v>
      </c>
      <c r="K31" s="75"/>
      <c r="L31" s="62"/>
      <c r="M31" s="110"/>
    </row>
    <row r="32" spans="1:13" x14ac:dyDescent="0.2">
      <c r="C32" s="97" t="s">
        <v>20</v>
      </c>
      <c r="D32" s="83">
        <v>1</v>
      </c>
      <c r="E32" s="84" t="s">
        <v>168</v>
      </c>
      <c r="F32" s="111">
        <v>117</v>
      </c>
      <c r="G32" s="111" t="s">
        <v>143</v>
      </c>
      <c r="H32" s="86">
        <v>34425.783546687235</v>
      </c>
      <c r="I32" s="112">
        <v>1.1111111111111112E-2</v>
      </c>
      <c r="J32" s="88">
        <v>382.50870607430261</v>
      </c>
      <c r="K32" s="75"/>
      <c r="L32" s="62"/>
      <c r="M32" s="110"/>
    </row>
    <row r="33" spans="1:13" x14ac:dyDescent="0.2">
      <c r="C33" s="97" t="s">
        <v>37</v>
      </c>
      <c r="D33" s="83">
        <v>1</v>
      </c>
      <c r="E33" s="84" t="s">
        <v>86</v>
      </c>
      <c r="F33" s="111">
        <v>0</v>
      </c>
      <c r="G33" s="111" t="s">
        <v>143</v>
      </c>
      <c r="H33" s="86">
        <v>2701.5487199999998</v>
      </c>
      <c r="I33" s="112">
        <v>1.1111111111111112E-2</v>
      </c>
      <c r="J33" s="88">
        <v>30.017208</v>
      </c>
      <c r="K33" s="75"/>
      <c r="L33" s="62"/>
      <c r="M33" s="110"/>
    </row>
    <row r="34" spans="1:13" s="67" customFormat="1" x14ac:dyDescent="0.2">
      <c r="C34" s="68" t="s">
        <v>132</v>
      </c>
      <c r="D34" s="83">
        <v>1</v>
      </c>
      <c r="E34" s="84" t="s">
        <v>131</v>
      </c>
      <c r="F34" s="111">
        <v>310</v>
      </c>
      <c r="G34" s="111" t="s">
        <v>143</v>
      </c>
      <c r="H34" s="86">
        <v>93811.259444473137</v>
      </c>
      <c r="I34" s="112">
        <v>1.1111111111111112E-2</v>
      </c>
      <c r="J34" s="88">
        <v>1042.3473271608127</v>
      </c>
      <c r="K34" s="75"/>
      <c r="M34" s="113"/>
    </row>
    <row r="35" spans="1:13" s="67" customFormat="1" x14ac:dyDescent="0.2">
      <c r="C35" s="68" t="s">
        <v>46</v>
      </c>
      <c r="D35" s="83">
        <v>1</v>
      </c>
      <c r="E35" s="84" t="s">
        <v>87</v>
      </c>
      <c r="F35" s="111">
        <v>125</v>
      </c>
      <c r="G35" s="111" t="s">
        <v>143</v>
      </c>
      <c r="H35" s="86">
        <v>52471.929303719007</v>
      </c>
      <c r="I35" s="112">
        <v>1.1111111111111112E-2</v>
      </c>
      <c r="J35" s="88">
        <v>583.02143670798898</v>
      </c>
      <c r="K35" s="75"/>
      <c r="M35" s="113"/>
    </row>
    <row r="36" spans="1:13" s="67" customFormat="1" ht="15.75" thickBot="1" x14ac:dyDescent="0.25">
      <c r="C36" s="68" t="s">
        <v>19</v>
      </c>
      <c r="D36" s="89">
        <v>1</v>
      </c>
      <c r="E36" s="90" t="s">
        <v>32</v>
      </c>
      <c r="F36" s="114">
        <v>105</v>
      </c>
      <c r="G36" s="114" t="s">
        <v>143</v>
      </c>
      <c r="H36" s="92">
        <v>50375.543688873964</v>
      </c>
      <c r="I36" s="115">
        <v>1.1111111111111112E-2</v>
      </c>
      <c r="J36" s="94">
        <v>559.72826320971069</v>
      </c>
      <c r="K36" s="75"/>
      <c r="M36" s="113"/>
    </row>
    <row r="37" spans="1:13" ht="15.75" x14ac:dyDescent="0.2">
      <c r="D37" s="287" t="s">
        <v>12</v>
      </c>
      <c r="E37" s="282"/>
      <c r="F37" s="282"/>
      <c r="G37" s="282"/>
      <c r="H37" s="282"/>
      <c r="I37" s="282"/>
      <c r="J37" s="202">
        <v>3702.2485920739582</v>
      </c>
      <c r="K37" s="209" t="s">
        <v>122</v>
      </c>
      <c r="M37" s="110"/>
    </row>
    <row r="38" spans="1:13" ht="8.25" customHeight="1" x14ac:dyDescent="0.2">
      <c r="D38" s="218"/>
      <c r="E38" s="219"/>
      <c r="F38" s="219"/>
      <c r="G38" s="219"/>
      <c r="H38" s="220"/>
      <c r="I38" s="221"/>
      <c r="J38" s="221"/>
      <c r="K38" s="75"/>
      <c r="M38" s="110"/>
    </row>
    <row r="39" spans="1:13" ht="15.75" x14ac:dyDescent="0.2">
      <c r="A39" s="61"/>
      <c r="B39" s="61"/>
      <c r="C39" s="61"/>
      <c r="D39" s="295" t="s">
        <v>29</v>
      </c>
      <c r="E39" s="296"/>
      <c r="F39" s="170"/>
      <c r="G39" s="170"/>
      <c r="H39" s="195"/>
      <c r="I39" s="196"/>
      <c r="J39" s="196"/>
      <c r="K39" s="75"/>
      <c r="M39" s="100"/>
    </row>
    <row r="40" spans="1:13" ht="9.75" customHeight="1" thickBot="1" x14ac:dyDescent="0.25">
      <c r="D40" s="200"/>
      <c r="E40" s="170"/>
      <c r="F40" s="170"/>
      <c r="G40" s="170"/>
      <c r="H40" s="195"/>
      <c r="I40" s="196"/>
      <c r="J40" s="196"/>
      <c r="K40" s="75"/>
    </row>
    <row r="41" spans="1:13" ht="30.75" thickBot="1" x14ac:dyDescent="0.25">
      <c r="A41" s="61"/>
      <c r="B41" s="61"/>
      <c r="C41" s="97" t="s">
        <v>31</v>
      </c>
      <c r="D41" s="95" t="s">
        <v>1</v>
      </c>
      <c r="E41" s="70" t="s">
        <v>142</v>
      </c>
      <c r="F41" s="71" t="s">
        <v>0</v>
      </c>
      <c r="G41" s="72" t="s">
        <v>144</v>
      </c>
      <c r="H41" s="297" t="s">
        <v>145</v>
      </c>
      <c r="I41" s="298"/>
      <c r="J41" s="96" t="s">
        <v>141</v>
      </c>
      <c r="K41" s="75"/>
      <c r="M41" s="100"/>
    </row>
    <row r="42" spans="1:13" x14ac:dyDescent="0.2">
      <c r="A42" s="61"/>
      <c r="B42" s="61"/>
      <c r="C42" s="97" t="s">
        <v>28</v>
      </c>
      <c r="D42" s="78">
        <v>2</v>
      </c>
      <c r="E42" s="222" t="s">
        <v>98</v>
      </c>
      <c r="F42" s="205" t="s">
        <v>143</v>
      </c>
      <c r="G42" s="80">
        <v>12368.664000000001</v>
      </c>
      <c r="H42" s="313">
        <v>1.1111111111111112E-2</v>
      </c>
      <c r="I42" s="321"/>
      <c r="J42" s="82">
        <v>274.85920000000004</v>
      </c>
      <c r="K42" s="75"/>
      <c r="M42" s="100"/>
    </row>
    <row r="43" spans="1:13" x14ac:dyDescent="0.2">
      <c r="A43" s="61"/>
      <c r="B43" s="61"/>
      <c r="C43" s="97" t="s">
        <v>27</v>
      </c>
      <c r="D43" s="83">
        <v>4</v>
      </c>
      <c r="E43" s="223" t="s">
        <v>99</v>
      </c>
      <c r="F43" s="111" t="s">
        <v>143</v>
      </c>
      <c r="G43" s="86">
        <v>10540.026</v>
      </c>
      <c r="H43" s="283">
        <v>1.1111111111111112E-2</v>
      </c>
      <c r="I43" s="336"/>
      <c r="J43" s="88">
        <v>468.44560000000001</v>
      </c>
      <c r="K43" s="75"/>
      <c r="M43" s="100"/>
    </row>
    <row r="44" spans="1:13" ht="15.75" thickBot="1" x14ac:dyDescent="0.25">
      <c r="A44" s="61"/>
      <c r="B44" s="61"/>
      <c r="C44" s="97" t="s">
        <v>26</v>
      </c>
      <c r="D44" s="89">
        <v>5</v>
      </c>
      <c r="E44" s="224" t="s">
        <v>97</v>
      </c>
      <c r="F44" s="114" t="s">
        <v>143</v>
      </c>
      <c r="G44" s="92">
        <v>8920.0439999999999</v>
      </c>
      <c r="H44" s="285">
        <v>1.1111111111111112E-2</v>
      </c>
      <c r="I44" s="325"/>
      <c r="J44" s="94">
        <v>495.55800000000005</v>
      </c>
      <c r="K44" s="75"/>
      <c r="M44" s="100"/>
    </row>
    <row r="45" spans="1:13" ht="15.75" x14ac:dyDescent="0.2">
      <c r="A45" s="61"/>
      <c r="B45" s="61"/>
      <c r="C45" s="273"/>
      <c r="D45" s="287" t="s">
        <v>12</v>
      </c>
      <c r="E45" s="282"/>
      <c r="F45" s="282"/>
      <c r="G45" s="282"/>
      <c r="H45" s="282"/>
      <c r="I45" s="282"/>
      <c r="J45" s="202">
        <v>1238.8628000000001</v>
      </c>
      <c r="K45" s="209" t="s">
        <v>122</v>
      </c>
      <c r="M45" s="100"/>
    </row>
    <row r="46" spans="1:13" ht="7.5" customHeight="1" thickBot="1" x14ac:dyDescent="0.25">
      <c r="D46" s="200"/>
      <c r="E46" s="170"/>
      <c r="F46" s="170"/>
      <c r="G46" s="170"/>
      <c r="H46" s="195"/>
      <c r="I46" s="196"/>
      <c r="J46" s="196"/>
      <c r="K46" s="75"/>
    </row>
    <row r="47" spans="1:13" ht="16.5" thickBot="1" x14ac:dyDescent="0.25">
      <c r="A47" s="61"/>
      <c r="B47" s="61"/>
      <c r="C47" s="273"/>
      <c r="D47" s="144"/>
      <c r="E47" s="67"/>
      <c r="F47" s="326" t="s">
        <v>136</v>
      </c>
      <c r="G47" s="327"/>
      <c r="H47" s="327"/>
      <c r="I47" s="327"/>
      <c r="J47" s="225">
        <v>7820.7336040313703</v>
      </c>
      <c r="K47" s="226" t="s">
        <v>122</v>
      </c>
      <c r="M47" s="100"/>
    </row>
    <row r="48" spans="1:13" ht="15.75" x14ac:dyDescent="0.2">
      <c r="A48" s="61"/>
      <c r="B48" s="61"/>
      <c r="C48" s="273"/>
      <c r="D48" s="329" t="s">
        <v>200</v>
      </c>
      <c r="E48" s="330"/>
      <c r="F48" s="227"/>
      <c r="G48" s="227"/>
      <c r="H48" s="195"/>
      <c r="I48" s="196"/>
      <c r="J48" s="196"/>
      <c r="K48" s="75"/>
      <c r="M48" s="100"/>
    </row>
    <row r="49" spans="1:24" ht="15.75" x14ac:dyDescent="0.2">
      <c r="A49" s="61"/>
      <c r="B49" s="61"/>
      <c r="C49" s="273"/>
      <c r="D49" s="212" t="s">
        <v>135</v>
      </c>
      <c r="E49" s="213" t="s">
        <v>47</v>
      </c>
      <c r="F49" s="214"/>
      <c r="G49" s="214"/>
      <c r="H49" s="195"/>
      <c r="I49" s="196"/>
      <c r="J49" s="196"/>
      <c r="K49" s="75"/>
      <c r="M49" s="100"/>
    </row>
    <row r="50" spans="1:24" ht="15.75" x14ac:dyDescent="0.2">
      <c r="A50" s="61"/>
      <c r="B50" s="61"/>
      <c r="C50" s="273"/>
      <c r="D50" s="201"/>
      <c r="E50" s="170" t="s">
        <v>138</v>
      </c>
      <c r="F50" s="328" t="s">
        <v>111</v>
      </c>
      <c r="G50" s="328"/>
      <c r="H50" s="328"/>
      <c r="I50" s="328"/>
      <c r="J50" s="199">
        <v>9469.364449681214</v>
      </c>
      <c r="K50" s="209" t="s">
        <v>122</v>
      </c>
      <c r="M50" s="100"/>
    </row>
    <row r="51" spans="1:24" ht="15.75" x14ac:dyDescent="0.2">
      <c r="A51" s="61"/>
      <c r="B51" s="61"/>
      <c r="C51" s="273"/>
      <c r="D51" s="212" t="s">
        <v>135</v>
      </c>
      <c r="E51" s="213" t="s">
        <v>129</v>
      </c>
      <c r="F51" s="328" t="s">
        <v>111</v>
      </c>
      <c r="G51" s="328"/>
      <c r="H51" s="328"/>
      <c r="I51" s="328"/>
      <c r="J51" s="199">
        <v>4941.1113920739581</v>
      </c>
      <c r="K51" s="209" t="s">
        <v>122</v>
      </c>
      <c r="M51" s="100"/>
    </row>
    <row r="52" spans="1:24" ht="10.5" customHeight="1" thickBot="1" x14ac:dyDescent="0.25">
      <c r="D52" s="200"/>
      <c r="E52" s="170"/>
      <c r="F52" s="170"/>
      <c r="G52" s="170"/>
      <c r="H52" s="195"/>
      <c r="I52" s="196"/>
      <c r="J52" s="196"/>
      <c r="K52" s="75"/>
    </row>
    <row r="53" spans="1:24" ht="16.5" thickBot="1" x14ac:dyDescent="0.25">
      <c r="A53" s="61"/>
      <c r="B53" s="61"/>
      <c r="C53" s="273"/>
      <c r="D53" s="215"/>
      <c r="E53" s="228"/>
      <c r="F53" s="326" t="s">
        <v>147</v>
      </c>
      <c r="G53" s="327"/>
      <c r="H53" s="327"/>
      <c r="I53" s="327"/>
      <c r="J53" s="225">
        <v>14410.475841755171</v>
      </c>
      <c r="K53" s="226" t="s">
        <v>122</v>
      </c>
      <c r="M53" s="100"/>
    </row>
    <row r="54" spans="1:24" ht="12" customHeight="1" x14ac:dyDescent="0.2">
      <c r="A54" s="61"/>
      <c r="B54" s="61"/>
      <c r="C54" s="273"/>
      <c r="D54" s="215"/>
      <c r="E54" s="214"/>
      <c r="F54" s="214"/>
      <c r="G54" s="214"/>
      <c r="H54" s="195"/>
      <c r="I54" s="196"/>
      <c r="J54" s="196"/>
      <c r="K54" s="75"/>
      <c r="M54" s="100"/>
    </row>
    <row r="55" spans="1:24" ht="15.75" x14ac:dyDescent="0.25">
      <c r="D55" s="229" t="s">
        <v>148</v>
      </c>
      <c r="E55" s="230"/>
      <c r="F55" s="231"/>
      <c r="G55" s="232"/>
      <c r="H55" s="232"/>
      <c r="I55" s="232"/>
      <c r="J55" s="232"/>
      <c r="K55" s="75"/>
      <c r="L55" s="6"/>
      <c r="M55" s="10"/>
      <c r="N55" s="7"/>
    </row>
    <row r="56" spans="1:24" ht="15.75" x14ac:dyDescent="0.25">
      <c r="D56" s="233"/>
      <c r="E56" s="230"/>
      <c r="F56" s="231"/>
      <c r="G56" s="276" t="s">
        <v>149</v>
      </c>
      <c r="H56" s="277"/>
      <c r="I56" s="276" t="s">
        <v>150</v>
      </c>
      <c r="J56" s="67"/>
      <c r="K56" s="75"/>
      <c r="L56" s="6"/>
      <c r="M56" s="10"/>
      <c r="N56" s="7"/>
    </row>
    <row r="57" spans="1:24" ht="15.75" x14ac:dyDescent="0.2">
      <c r="D57" s="234" t="s">
        <v>198</v>
      </c>
      <c r="E57" s="235"/>
      <c r="F57" s="236"/>
      <c r="G57" s="274">
        <v>7820.7336040313703</v>
      </c>
      <c r="H57" s="274" t="s">
        <v>122</v>
      </c>
      <c r="I57" s="275">
        <v>0.4</v>
      </c>
      <c r="K57" s="207"/>
      <c r="L57" s="3"/>
      <c r="M57" s="11"/>
      <c r="N57" s="4"/>
    </row>
    <row r="58" spans="1:24" ht="15.75" x14ac:dyDescent="0.2">
      <c r="D58" s="234" t="s">
        <v>201</v>
      </c>
      <c r="E58" s="235"/>
      <c r="F58" s="236"/>
      <c r="G58" s="274">
        <v>14410.475841755171</v>
      </c>
      <c r="H58" s="274" t="s">
        <v>122</v>
      </c>
      <c r="I58" s="275">
        <v>0.6</v>
      </c>
      <c r="K58" s="207"/>
      <c r="L58" s="3"/>
      <c r="M58" s="11"/>
      <c r="N58" s="4"/>
    </row>
    <row r="59" spans="1:24" ht="15.75" x14ac:dyDescent="0.25">
      <c r="D59" s="234" t="s">
        <v>151</v>
      </c>
      <c r="E59" s="237"/>
      <c r="F59" s="238"/>
      <c r="G59" s="237"/>
      <c r="H59" s="239"/>
      <c r="I59" s="237"/>
      <c r="J59" s="199">
        <v>11774.57894666565</v>
      </c>
      <c r="K59" s="240" t="s">
        <v>122</v>
      </c>
      <c r="L59" s="5"/>
      <c r="M59" s="12"/>
      <c r="N59" s="8"/>
    </row>
    <row r="60" spans="1:24" x14ac:dyDescent="0.2">
      <c r="D60" s="200"/>
      <c r="E60" s="170"/>
      <c r="F60" s="170"/>
      <c r="G60" s="170"/>
      <c r="H60" s="195"/>
      <c r="I60" s="196"/>
      <c r="J60" s="196"/>
      <c r="K60" s="75"/>
      <c r="M60" s="100"/>
    </row>
    <row r="61" spans="1:24" ht="15.75" x14ac:dyDescent="0.2">
      <c r="D61" s="287" t="s">
        <v>105</v>
      </c>
      <c r="E61" s="282"/>
      <c r="F61" s="282"/>
      <c r="G61" s="282"/>
      <c r="H61" s="282"/>
      <c r="I61" s="282"/>
      <c r="J61" s="202">
        <v>11774.57894666565</v>
      </c>
      <c r="K61" s="203" t="s">
        <v>122</v>
      </c>
      <c r="M61" s="100"/>
      <c r="X61" s="116"/>
    </row>
    <row r="62" spans="1:24" ht="16.5" thickBot="1" x14ac:dyDescent="0.25">
      <c r="D62" s="287" t="s">
        <v>107</v>
      </c>
      <c r="E62" s="282"/>
      <c r="F62" s="282"/>
      <c r="G62" s="282"/>
      <c r="H62" s="282"/>
      <c r="I62" s="282"/>
      <c r="J62" s="206">
        <v>1.7490000000000001</v>
      </c>
      <c r="K62" s="75"/>
      <c r="M62" s="100"/>
    </row>
    <row r="63" spans="1:24" ht="18.75" thickBot="1" x14ac:dyDescent="0.3">
      <c r="D63" s="299" t="s">
        <v>106</v>
      </c>
      <c r="E63" s="300"/>
      <c r="F63" s="300"/>
      <c r="G63" s="300"/>
      <c r="H63" s="300"/>
      <c r="I63" s="300"/>
      <c r="J63" s="208">
        <v>20593.738577718224</v>
      </c>
      <c r="K63" s="241" t="s">
        <v>122</v>
      </c>
      <c r="L63" s="98"/>
      <c r="M63" s="99"/>
    </row>
    <row r="64" spans="1:24" ht="38.25" customHeight="1" thickBot="1" x14ac:dyDescent="0.25">
      <c r="D64" s="278">
        <v>2</v>
      </c>
      <c r="E64" s="322" t="s">
        <v>196</v>
      </c>
      <c r="F64" s="322"/>
      <c r="G64" s="322" t="s">
        <v>196</v>
      </c>
      <c r="H64" s="322"/>
      <c r="I64" s="322"/>
      <c r="J64" s="322"/>
      <c r="K64" s="323"/>
    </row>
    <row r="65" spans="3:26" ht="38.25" customHeight="1" thickBot="1" x14ac:dyDescent="0.25">
      <c r="D65" s="279" t="s">
        <v>6</v>
      </c>
      <c r="E65" s="319" t="s">
        <v>186</v>
      </c>
      <c r="F65" s="319"/>
      <c r="G65" s="319"/>
      <c r="H65" s="319"/>
      <c r="I65" s="319"/>
      <c r="J65" s="319"/>
      <c r="K65" s="320"/>
      <c r="N65" s="132"/>
    </row>
    <row r="66" spans="3:26" ht="15.75" thickBot="1" x14ac:dyDescent="0.25">
      <c r="D66" s="126"/>
      <c r="K66" s="75"/>
      <c r="N66" s="132"/>
    </row>
    <row r="67" spans="3:26" ht="16.5" x14ac:dyDescent="0.2">
      <c r="D67" s="191" t="s">
        <v>108</v>
      </c>
      <c r="E67" s="301"/>
      <c r="F67" s="301"/>
      <c r="G67" s="301"/>
      <c r="H67" s="301"/>
      <c r="I67" s="301"/>
      <c r="J67" s="302"/>
      <c r="K67" s="75"/>
      <c r="N67" s="133"/>
    </row>
    <row r="68" spans="3:26" ht="17.25" thickBot="1" x14ac:dyDescent="0.25">
      <c r="D68" s="190" t="s">
        <v>180</v>
      </c>
      <c r="E68" s="288" t="s">
        <v>192</v>
      </c>
      <c r="F68" s="288" t="s">
        <v>2</v>
      </c>
      <c r="G68" s="288">
        <v>0</v>
      </c>
      <c r="H68" s="288">
        <v>0</v>
      </c>
      <c r="I68" s="288">
        <v>0</v>
      </c>
      <c r="J68" s="289">
        <v>0</v>
      </c>
      <c r="K68" s="75"/>
    </row>
    <row r="69" spans="3:26" ht="15.75" x14ac:dyDescent="0.2">
      <c r="D69" s="192" t="s">
        <v>34</v>
      </c>
      <c r="E69" s="193" t="s">
        <v>2</v>
      </c>
      <c r="F69" s="194"/>
      <c r="G69" s="170"/>
      <c r="H69" s="195"/>
      <c r="I69" s="196"/>
      <c r="J69" s="196"/>
      <c r="K69" s="75"/>
    </row>
    <row r="70" spans="3:26" ht="15.75" x14ac:dyDescent="0.2">
      <c r="D70" s="198" t="s">
        <v>33</v>
      </c>
      <c r="E70" s="193">
        <v>1</v>
      </c>
      <c r="F70" s="194"/>
      <c r="G70" s="170"/>
      <c r="H70" s="195"/>
      <c r="I70" s="196"/>
      <c r="J70" s="196"/>
      <c r="K70" s="75"/>
    </row>
    <row r="71" spans="3:26" ht="15.75" x14ac:dyDescent="0.2">
      <c r="D71" s="192" t="s">
        <v>75</v>
      </c>
      <c r="E71" s="193">
        <v>35</v>
      </c>
      <c r="F71" s="194" t="s">
        <v>127</v>
      </c>
      <c r="G71" s="170"/>
      <c r="H71" s="195"/>
      <c r="I71" s="196"/>
      <c r="J71" s="196"/>
      <c r="K71" s="75"/>
    </row>
    <row r="72" spans="3:26" x14ac:dyDescent="0.2">
      <c r="D72" s="200"/>
      <c r="E72" s="170"/>
      <c r="F72" s="170"/>
      <c r="G72" s="170"/>
      <c r="H72" s="195"/>
      <c r="I72" s="196"/>
      <c r="J72" s="196"/>
      <c r="K72" s="75"/>
    </row>
    <row r="73" spans="3:26" ht="15.75" x14ac:dyDescent="0.2">
      <c r="D73" s="201" t="s">
        <v>11</v>
      </c>
      <c r="E73" s="170"/>
      <c r="F73" s="170"/>
      <c r="G73" s="170"/>
      <c r="H73" s="195"/>
      <c r="I73" s="196"/>
      <c r="J73" s="196"/>
      <c r="K73" s="75"/>
    </row>
    <row r="74" spans="3:26" ht="15.75" thickBot="1" x14ac:dyDescent="0.25">
      <c r="D74" s="200"/>
      <c r="E74" s="170"/>
      <c r="F74" s="170"/>
      <c r="G74" s="170"/>
      <c r="H74" s="195"/>
      <c r="I74" s="196"/>
      <c r="J74" s="204"/>
      <c r="K74" s="75"/>
      <c r="L74" s="67"/>
      <c r="M74" s="77"/>
      <c r="N74" s="67"/>
      <c r="O74" s="67"/>
      <c r="P74" s="67"/>
      <c r="Q74" s="67"/>
      <c r="R74" s="67"/>
      <c r="S74" s="67"/>
    </row>
    <row r="75" spans="3:26" s="67" customFormat="1" ht="30.75" thickBot="1" x14ac:dyDescent="0.25">
      <c r="C75" s="68" t="s">
        <v>31</v>
      </c>
      <c r="D75" s="69" t="s">
        <v>1</v>
      </c>
      <c r="E75" s="70" t="s">
        <v>142</v>
      </c>
      <c r="F75" s="71" t="s">
        <v>139</v>
      </c>
      <c r="G75" s="124" t="s">
        <v>0</v>
      </c>
      <c r="H75" s="125" t="s">
        <v>140</v>
      </c>
      <c r="I75" s="73" t="s">
        <v>146</v>
      </c>
      <c r="J75" s="74" t="s">
        <v>141</v>
      </c>
      <c r="K75" s="75"/>
      <c r="L75" s="134"/>
      <c r="M75" s="135"/>
      <c r="N75" s="134"/>
      <c r="O75" s="134"/>
      <c r="P75" s="134"/>
      <c r="Q75" s="134"/>
      <c r="R75" s="134"/>
      <c r="S75" s="134"/>
    </row>
    <row r="76" spans="3:26" s="134" customFormat="1" ht="20.25" x14ac:dyDescent="0.25">
      <c r="C76" s="97" t="s">
        <v>49</v>
      </c>
      <c r="D76" s="245">
        <v>1</v>
      </c>
      <c r="E76" s="136" t="s">
        <v>102</v>
      </c>
      <c r="F76" s="131">
        <v>190</v>
      </c>
      <c r="G76" s="205" t="s">
        <v>143</v>
      </c>
      <c r="H76" s="80">
        <v>99416.308582902886</v>
      </c>
      <c r="I76" s="246">
        <v>2.8571428571428571E-2</v>
      </c>
      <c r="J76" s="188">
        <v>2840.4659595115108</v>
      </c>
      <c r="K76" s="123"/>
      <c r="L76" s="137"/>
      <c r="M76" s="138"/>
      <c r="N76" s="137"/>
      <c r="O76" s="137"/>
      <c r="P76" s="137"/>
      <c r="Q76" s="137"/>
      <c r="R76" s="137"/>
      <c r="S76" s="137"/>
      <c r="Y76" s="9"/>
      <c r="Z76" s="9"/>
    </row>
    <row r="77" spans="3:26" s="137" customFormat="1" ht="20.25" x14ac:dyDescent="0.25">
      <c r="C77" s="97" t="s">
        <v>20</v>
      </c>
      <c r="D77" s="141">
        <v>1</v>
      </c>
      <c r="E77" s="139" t="s">
        <v>168</v>
      </c>
      <c r="F77" s="85">
        <v>117</v>
      </c>
      <c r="G77" s="60" t="s">
        <v>143</v>
      </c>
      <c r="H77" s="86">
        <v>34425.783546687235</v>
      </c>
      <c r="I77" s="142">
        <v>2.8571428571428571E-2</v>
      </c>
      <c r="J77" s="143">
        <v>983.59381561963528</v>
      </c>
      <c r="K77" s="247"/>
      <c r="L77" s="119"/>
      <c r="M77" s="140"/>
      <c r="N77" s="119"/>
      <c r="O77" s="119"/>
      <c r="P77" s="119"/>
      <c r="Q77" s="119"/>
      <c r="R77" s="119"/>
      <c r="S77" s="119"/>
      <c r="V77" s="134"/>
      <c r="W77" s="134"/>
      <c r="X77" s="134"/>
      <c r="Y77" s="9"/>
      <c r="Z77" s="9"/>
    </row>
    <row r="78" spans="3:26" s="119" customFormat="1" ht="20.25" x14ac:dyDescent="0.2">
      <c r="C78" s="68" t="s">
        <v>38</v>
      </c>
      <c r="D78" s="141">
        <v>1</v>
      </c>
      <c r="E78" s="139" t="s">
        <v>156</v>
      </c>
      <c r="F78" s="85">
        <v>140</v>
      </c>
      <c r="G78" s="60" t="s">
        <v>143</v>
      </c>
      <c r="H78" s="86">
        <v>55341.330130165283</v>
      </c>
      <c r="I78" s="142">
        <v>2.8571428571428571E-2</v>
      </c>
      <c r="J78" s="143">
        <v>1581.1808608618651</v>
      </c>
      <c r="K78" s="123"/>
      <c r="L78" s="134"/>
      <c r="M78" s="135"/>
      <c r="N78" s="134"/>
      <c r="O78" s="134"/>
      <c r="P78" s="134"/>
      <c r="Q78" s="134"/>
      <c r="R78" s="134"/>
      <c r="S78" s="134"/>
      <c r="Y78" s="9"/>
      <c r="Z78" s="9"/>
    </row>
    <row r="79" spans="3:26" s="134" customFormat="1" ht="20.25" x14ac:dyDescent="0.2">
      <c r="C79" s="97" t="s">
        <v>43</v>
      </c>
      <c r="D79" s="141">
        <v>0.5</v>
      </c>
      <c r="E79" s="139" t="s">
        <v>84</v>
      </c>
      <c r="F79" s="85">
        <v>250</v>
      </c>
      <c r="G79" s="60" t="s">
        <v>143</v>
      </c>
      <c r="H79" s="86">
        <v>76847.707013375519</v>
      </c>
      <c r="I79" s="142">
        <v>2.8571428571428571E-2</v>
      </c>
      <c r="J79" s="143">
        <v>1097.8243859053646</v>
      </c>
      <c r="K79" s="123"/>
      <c r="L79" s="119"/>
      <c r="M79" s="140"/>
      <c r="N79" s="119"/>
      <c r="O79" s="119"/>
      <c r="P79" s="119"/>
      <c r="Q79" s="119"/>
      <c r="R79" s="119"/>
      <c r="S79" s="119"/>
      <c r="Y79" s="9"/>
      <c r="Z79" s="9"/>
    </row>
    <row r="80" spans="3:26" s="119" customFormat="1" ht="20.25" x14ac:dyDescent="0.2">
      <c r="C80" s="68" t="s">
        <v>46</v>
      </c>
      <c r="D80" s="141">
        <v>1</v>
      </c>
      <c r="E80" s="139" t="s">
        <v>87</v>
      </c>
      <c r="F80" s="85">
        <v>125</v>
      </c>
      <c r="G80" s="60" t="s">
        <v>143</v>
      </c>
      <c r="H80" s="86">
        <v>52471.929303719007</v>
      </c>
      <c r="I80" s="142">
        <v>2.8571428571428571E-2</v>
      </c>
      <c r="J80" s="143">
        <v>1499.1979801062573</v>
      </c>
      <c r="K80" s="123"/>
      <c r="M80" s="140"/>
      <c r="Y80" s="9"/>
      <c r="Z80" s="9"/>
    </row>
    <row r="81" spans="3:25" s="119" customFormat="1" x14ac:dyDescent="0.2">
      <c r="C81" s="68" t="s">
        <v>19</v>
      </c>
      <c r="D81" s="141">
        <v>1</v>
      </c>
      <c r="E81" s="139" t="s">
        <v>32</v>
      </c>
      <c r="F81" s="85">
        <v>105</v>
      </c>
      <c r="G81" s="60" t="s">
        <v>143</v>
      </c>
      <c r="H81" s="86">
        <v>50375.543688873964</v>
      </c>
      <c r="I81" s="142">
        <v>2.8571428571428571E-2</v>
      </c>
      <c r="J81" s="143">
        <v>1439.3012482535419</v>
      </c>
      <c r="K81" s="123"/>
      <c r="L81" s="134"/>
      <c r="M81" s="135"/>
      <c r="N81" s="134"/>
      <c r="O81" s="134"/>
      <c r="P81" s="134"/>
      <c r="Q81" s="134"/>
      <c r="R81" s="134"/>
      <c r="S81" s="134"/>
    </row>
    <row r="82" spans="3:25" s="134" customFormat="1" ht="15.75" thickBot="1" x14ac:dyDescent="0.25">
      <c r="C82" s="97" t="s">
        <v>37</v>
      </c>
      <c r="D82" s="151">
        <v>1</v>
      </c>
      <c r="E82" s="120" t="s">
        <v>86</v>
      </c>
      <c r="F82" s="91">
        <v>0</v>
      </c>
      <c r="G82" s="121" t="s">
        <v>143</v>
      </c>
      <c r="H82" s="92">
        <v>2701.5487199999998</v>
      </c>
      <c r="I82" s="152">
        <v>2.8571428571428571E-2</v>
      </c>
      <c r="J82" s="153">
        <v>77.187106285714279</v>
      </c>
      <c r="K82" s="123"/>
      <c r="L82" s="64"/>
      <c r="M82" s="66"/>
      <c r="N82" s="62"/>
      <c r="O82" s="62"/>
      <c r="P82" s="62"/>
      <c r="Q82" s="62"/>
      <c r="R82" s="62"/>
      <c r="S82" s="62"/>
    </row>
    <row r="83" spans="3:25" ht="15.75" x14ac:dyDescent="0.2">
      <c r="D83" s="287" t="s">
        <v>12</v>
      </c>
      <c r="E83" s="282"/>
      <c r="F83" s="282"/>
      <c r="G83" s="282"/>
      <c r="H83" s="282"/>
      <c r="I83" s="282"/>
      <c r="J83" s="248">
        <v>9518.7513565438876</v>
      </c>
      <c r="K83" s="249" t="s">
        <v>122</v>
      </c>
    </row>
    <row r="84" spans="3:25" x14ac:dyDescent="0.2">
      <c r="D84" s="200"/>
      <c r="E84" s="170"/>
      <c r="F84" s="170"/>
      <c r="G84" s="170"/>
      <c r="H84" s="195"/>
      <c r="I84" s="196"/>
      <c r="J84" s="196"/>
      <c r="K84" s="75"/>
    </row>
    <row r="85" spans="3:25" ht="18" x14ac:dyDescent="0.25">
      <c r="D85" s="201" t="s">
        <v>13</v>
      </c>
      <c r="E85" s="170"/>
      <c r="F85" s="170"/>
      <c r="G85" s="170"/>
      <c r="H85" s="195"/>
      <c r="I85" s="196"/>
      <c r="J85" s="196"/>
      <c r="K85" s="75"/>
      <c r="X85" s="104"/>
      <c r="Y85" s="104"/>
    </row>
    <row r="86" spans="3:25" ht="15.75" thickBot="1" x14ac:dyDescent="0.25">
      <c r="D86" s="200"/>
      <c r="E86" s="170"/>
      <c r="F86" s="170"/>
      <c r="G86" s="170"/>
      <c r="H86" s="195"/>
      <c r="I86" s="196"/>
      <c r="J86" s="204"/>
      <c r="K86" s="75"/>
      <c r="L86" s="76"/>
      <c r="M86" s="77"/>
      <c r="N86" s="67"/>
      <c r="O86" s="67"/>
      <c r="P86" s="67"/>
      <c r="Q86" s="67"/>
      <c r="R86" s="67"/>
      <c r="S86" s="67"/>
    </row>
    <row r="87" spans="3:25" s="67" customFormat="1" ht="30.75" thickBot="1" x14ac:dyDescent="0.25">
      <c r="C87" s="68" t="s">
        <v>31</v>
      </c>
      <c r="D87" s="144"/>
      <c r="E87" s="95" t="s">
        <v>142</v>
      </c>
      <c r="F87" s="70"/>
      <c r="G87" s="127" t="s">
        <v>0</v>
      </c>
      <c r="H87" s="145" t="s">
        <v>1</v>
      </c>
      <c r="I87" s="72" t="s">
        <v>152</v>
      </c>
      <c r="J87" s="128" t="s">
        <v>153</v>
      </c>
      <c r="K87" s="75"/>
      <c r="L87" s="146"/>
      <c r="M87" s="66"/>
      <c r="N87" s="62"/>
      <c r="O87" s="62"/>
      <c r="P87" s="62"/>
      <c r="Q87" s="62"/>
      <c r="R87" s="62"/>
      <c r="S87" s="62"/>
    </row>
    <row r="88" spans="3:25" x14ac:dyDescent="0.2">
      <c r="C88" s="97" t="s">
        <v>23</v>
      </c>
      <c r="D88" s="144"/>
      <c r="E88" s="59" t="s">
        <v>184</v>
      </c>
      <c r="F88" s="250">
        <v>4.2857142857142858E-2</v>
      </c>
      <c r="G88" s="131" t="s">
        <v>5</v>
      </c>
      <c r="H88" s="246">
        <v>8.142857142857142E-2</v>
      </c>
      <c r="I88" s="129">
        <v>130239.58343142262</v>
      </c>
      <c r="J88" s="117">
        <v>10605.223222272984</v>
      </c>
      <c r="K88" s="75"/>
    </row>
    <row r="89" spans="3:25" ht="15.75" thickBot="1" x14ac:dyDescent="0.25">
      <c r="C89" s="97"/>
      <c r="D89" s="144"/>
      <c r="E89" s="251" t="s">
        <v>162</v>
      </c>
      <c r="F89" s="252">
        <v>0.95714285714285718</v>
      </c>
      <c r="G89" s="91" t="s">
        <v>2</v>
      </c>
      <c r="H89" s="93">
        <v>1.1366071428571427</v>
      </c>
      <c r="I89" s="130">
        <v>9469.364449681214</v>
      </c>
      <c r="J89" s="122">
        <v>10762.947271825164</v>
      </c>
      <c r="K89" s="75"/>
    </row>
    <row r="90" spans="3:25" ht="15.75" x14ac:dyDescent="0.2">
      <c r="C90" s="273"/>
      <c r="D90" s="144"/>
      <c r="E90" s="282" t="s">
        <v>12</v>
      </c>
      <c r="F90" s="282"/>
      <c r="G90" s="282"/>
      <c r="H90" s="282"/>
      <c r="I90" s="282"/>
      <c r="J90" s="248">
        <v>21368.170494098147</v>
      </c>
      <c r="K90" s="249" t="s">
        <v>122</v>
      </c>
    </row>
    <row r="91" spans="3:25" x14ac:dyDescent="0.2">
      <c r="D91" s="200"/>
      <c r="E91" s="170"/>
      <c r="F91" s="170"/>
      <c r="G91" s="170"/>
      <c r="H91" s="195"/>
      <c r="I91" s="196"/>
      <c r="J91" s="196"/>
      <c r="K91" s="75"/>
    </row>
    <row r="92" spans="3:25" ht="15.75" x14ac:dyDescent="0.2">
      <c r="D92" s="295" t="s">
        <v>29</v>
      </c>
      <c r="E92" s="296"/>
      <c r="F92" s="170"/>
      <c r="G92" s="170"/>
      <c r="H92" s="195"/>
      <c r="I92" s="196"/>
      <c r="J92" s="196"/>
      <c r="K92" s="75"/>
    </row>
    <row r="93" spans="3:25" ht="15.75" thickBot="1" x14ac:dyDescent="0.25">
      <c r="D93" s="200"/>
      <c r="E93" s="170"/>
      <c r="F93" s="170"/>
      <c r="G93" s="170"/>
      <c r="H93" s="195"/>
      <c r="I93" s="196"/>
      <c r="J93" s="204"/>
      <c r="K93" s="75"/>
      <c r="L93" s="76"/>
      <c r="M93" s="77"/>
      <c r="N93" s="67"/>
      <c r="O93" s="67"/>
      <c r="P93" s="67"/>
      <c r="Q93" s="67"/>
      <c r="R93" s="67"/>
      <c r="S93" s="67"/>
    </row>
    <row r="94" spans="3:25" s="67" customFormat="1" ht="30.75" thickBot="1" x14ac:dyDescent="0.25">
      <c r="C94" s="68" t="s">
        <v>31</v>
      </c>
      <c r="D94" s="95" t="s">
        <v>1</v>
      </c>
      <c r="E94" s="70" t="s">
        <v>142</v>
      </c>
      <c r="F94" s="127" t="s">
        <v>0</v>
      </c>
      <c r="G94" s="125" t="s">
        <v>144</v>
      </c>
      <c r="H94" s="297" t="s">
        <v>157</v>
      </c>
      <c r="I94" s="298"/>
      <c r="J94" s="96" t="s">
        <v>141</v>
      </c>
      <c r="K94" s="75"/>
      <c r="L94" s="64"/>
      <c r="M94" s="66"/>
      <c r="N94" s="62"/>
      <c r="O94" s="62"/>
      <c r="P94" s="62"/>
      <c r="Q94" s="62"/>
      <c r="R94" s="62"/>
      <c r="S94" s="62"/>
    </row>
    <row r="95" spans="3:25" x14ac:dyDescent="0.2">
      <c r="C95" s="97" t="s">
        <v>28</v>
      </c>
      <c r="D95" s="78">
        <v>2</v>
      </c>
      <c r="E95" s="136" t="s">
        <v>98</v>
      </c>
      <c r="F95" s="131" t="s">
        <v>143</v>
      </c>
      <c r="G95" s="129">
        <v>12368.664000000001</v>
      </c>
      <c r="H95" s="313">
        <v>2.8571428571428571E-2</v>
      </c>
      <c r="I95" s="314"/>
      <c r="J95" s="188">
        <v>706.7808</v>
      </c>
      <c r="K95" s="75"/>
    </row>
    <row r="96" spans="3:25" x14ac:dyDescent="0.2">
      <c r="C96" s="97" t="s">
        <v>27</v>
      </c>
      <c r="D96" s="83">
        <v>4</v>
      </c>
      <c r="E96" s="139" t="s">
        <v>99</v>
      </c>
      <c r="F96" s="85" t="s">
        <v>143</v>
      </c>
      <c r="G96" s="147">
        <v>10540.026</v>
      </c>
      <c r="H96" s="283">
        <v>2.8571428571428571E-2</v>
      </c>
      <c r="I96" s="284"/>
      <c r="J96" s="143">
        <v>1204.5744</v>
      </c>
      <c r="K96" s="75"/>
    </row>
    <row r="97" spans="1:14" ht="15.75" thickBot="1" x14ac:dyDescent="0.25">
      <c r="C97" s="97" t="s">
        <v>26</v>
      </c>
      <c r="D97" s="89">
        <v>10</v>
      </c>
      <c r="E97" s="120" t="s">
        <v>97</v>
      </c>
      <c r="F97" s="91" t="s">
        <v>143</v>
      </c>
      <c r="G97" s="130">
        <v>8920.0439999999999</v>
      </c>
      <c r="H97" s="285">
        <v>2.8571428571428571E-2</v>
      </c>
      <c r="I97" s="286"/>
      <c r="J97" s="153">
        <v>2548.5839999999998</v>
      </c>
      <c r="K97" s="75"/>
    </row>
    <row r="98" spans="1:14" ht="15.75" x14ac:dyDescent="0.2">
      <c r="D98" s="287" t="s">
        <v>12</v>
      </c>
      <c r="E98" s="282"/>
      <c r="F98" s="282"/>
      <c r="G98" s="282"/>
      <c r="H98" s="282"/>
      <c r="I98" s="282"/>
      <c r="J98" s="248">
        <v>4459.9391999999998</v>
      </c>
      <c r="K98" s="249" t="s">
        <v>122</v>
      </c>
    </row>
    <row r="99" spans="1:14" x14ac:dyDescent="0.2">
      <c r="D99" s="200"/>
      <c r="E99" s="170"/>
      <c r="F99" s="170"/>
      <c r="G99" s="170"/>
      <c r="H99" s="195"/>
      <c r="I99" s="196"/>
      <c r="J99" s="196"/>
      <c r="K99" s="75"/>
      <c r="L99" s="62"/>
      <c r="M99" s="63"/>
    </row>
    <row r="100" spans="1:14" ht="15.75" x14ac:dyDescent="0.2">
      <c r="D100" s="287" t="s">
        <v>105</v>
      </c>
      <c r="E100" s="282"/>
      <c r="F100" s="282"/>
      <c r="G100" s="282"/>
      <c r="H100" s="282"/>
      <c r="I100" s="282"/>
      <c r="J100" s="243">
        <v>35346.861050642037</v>
      </c>
      <c r="K100" s="249" t="s">
        <v>122</v>
      </c>
    </row>
    <row r="101" spans="1:14" ht="16.5" thickBot="1" x14ac:dyDescent="0.25">
      <c r="D101" s="287" t="s">
        <v>107</v>
      </c>
      <c r="E101" s="282"/>
      <c r="F101" s="282"/>
      <c r="G101" s="282"/>
      <c r="H101" s="282"/>
      <c r="I101" s="282"/>
      <c r="J101" s="206">
        <v>1.7490000000000001</v>
      </c>
      <c r="K101" s="75"/>
      <c r="L101" s="62"/>
      <c r="M101" s="62"/>
    </row>
    <row r="102" spans="1:14" ht="18.75" thickBot="1" x14ac:dyDescent="0.3">
      <c r="D102" s="299" t="s">
        <v>106</v>
      </c>
      <c r="E102" s="300"/>
      <c r="F102" s="300"/>
      <c r="G102" s="300"/>
      <c r="H102" s="300"/>
      <c r="I102" s="300"/>
      <c r="J102" s="244">
        <v>61821.659977572926</v>
      </c>
      <c r="K102" s="210" t="s">
        <v>122</v>
      </c>
      <c r="L102" s="98"/>
      <c r="M102" s="99"/>
    </row>
    <row r="103" spans="1:14" ht="38.25" customHeight="1" thickBot="1" x14ac:dyDescent="0.25">
      <c r="D103" s="279" t="s">
        <v>6</v>
      </c>
      <c r="E103" s="319" t="s">
        <v>187</v>
      </c>
      <c r="F103" s="319"/>
      <c r="G103" s="319" t="e">
        <v>#REF!</v>
      </c>
      <c r="H103" s="319"/>
      <c r="I103" s="319"/>
      <c r="J103" s="319"/>
      <c r="K103" s="320"/>
      <c r="N103" s="132"/>
    </row>
    <row r="104" spans="1:14" ht="15.75" thickBot="1" x14ac:dyDescent="0.25">
      <c r="D104" s="126"/>
      <c r="K104" s="75"/>
      <c r="N104" s="132"/>
    </row>
    <row r="105" spans="1:14" ht="16.5" x14ac:dyDescent="0.2">
      <c r="D105" s="191" t="s">
        <v>108</v>
      </c>
      <c r="E105" s="301"/>
      <c r="F105" s="301"/>
      <c r="G105" s="301"/>
      <c r="H105" s="301"/>
      <c r="I105" s="301"/>
      <c r="J105" s="302"/>
      <c r="K105" s="75"/>
      <c r="M105" s="62"/>
    </row>
    <row r="106" spans="1:14" ht="17.25" thickBot="1" x14ac:dyDescent="0.25">
      <c r="A106" s="97"/>
      <c r="D106" s="190" t="s">
        <v>183</v>
      </c>
      <c r="E106" s="288" t="s">
        <v>193</v>
      </c>
      <c r="F106" s="288">
        <v>0</v>
      </c>
      <c r="G106" s="288">
        <v>0</v>
      </c>
      <c r="H106" s="288">
        <v>0</v>
      </c>
      <c r="I106" s="288">
        <v>0</v>
      </c>
      <c r="J106" s="289"/>
      <c r="K106" s="75"/>
      <c r="M106" s="148"/>
    </row>
    <row r="107" spans="1:14" ht="15.75" x14ac:dyDescent="0.2">
      <c r="A107" s="97"/>
      <c r="D107" s="192" t="s">
        <v>34</v>
      </c>
      <c r="E107" s="193" t="s">
        <v>2</v>
      </c>
      <c r="F107" s="194"/>
      <c r="G107" s="170"/>
      <c r="H107" s="195"/>
      <c r="I107" s="196"/>
      <c r="J107" s="196"/>
      <c r="K107" s="75"/>
    </row>
    <row r="108" spans="1:14" ht="15.75" x14ac:dyDescent="0.2">
      <c r="A108" s="68"/>
      <c r="D108" s="198" t="s">
        <v>33</v>
      </c>
      <c r="E108" s="193">
        <v>1</v>
      </c>
      <c r="F108" s="194"/>
      <c r="G108" s="170"/>
      <c r="H108" s="195"/>
      <c r="I108" s="196"/>
      <c r="J108" s="196"/>
      <c r="K108" s="75"/>
    </row>
    <row r="109" spans="1:14" ht="15.75" x14ac:dyDescent="0.2">
      <c r="A109" s="97"/>
      <c r="D109" s="192" t="s">
        <v>75</v>
      </c>
      <c r="E109" s="193">
        <v>80</v>
      </c>
      <c r="F109" s="194" t="s">
        <v>127</v>
      </c>
      <c r="G109" s="170"/>
      <c r="H109" s="195"/>
      <c r="I109" s="196"/>
      <c r="J109" s="196"/>
      <c r="K109" s="75"/>
    </row>
    <row r="110" spans="1:14" x14ac:dyDescent="0.2">
      <c r="A110" s="68"/>
      <c r="D110" s="200"/>
      <c r="E110" s="170"/>
      <c r="F110" s="170"/>
      <c r="G110" s="170"/>
      <c r="H110" s="195"/>
      <c r="I110" s="196"/>
      <c r="J110" s="196"/>
      <c r="K110" s="75"/>
    </row>
    <row r="111" spans="1:14" ht="15.75" x14ac:dyDescent="0.2">
      <c r="A111" s="68"/>
      <c r="D111" s="201" t="s">
        <v>11</v>
      </c>
      <c r="E111" s="170"/>
      <c r="F111" s="170"/>
      <c r="G111" s="170"/>
      <c r="H111" s="195"/>
      <c r="I111" s="196"/>
      <c r="J111" s="196"/>
      <c r="K111" s="75"/>
    </row>
    <row r="112" spans="1:14" ht="15.75" thickBot="1" x14ac:dyDescent="0.25">
      <c r="D112" s="200"/>
      <c r="E112" s="170"/>
      <c r="F112" s="170"/>
      <c r="G112" s="170"/>
      <c r="H112" s="195"/>
      <c r="I112" s="196"/>
      <c r="J112" s="204"/>
      <c r="K112" s="75"/>
      <c r="L112" s="67"/>
      <c r="M112" s="77"/>
    </row>
    <row r="113" spans="3:19" ht="30.75" thickBot="1" x14ac:dyDescent="0.25">
      <c r="C113" s="68" t="s">
        <v>31</v>
      </c>
      <c r="D113" s="69" t="s">
        <v>1</v>
      </c>
      <c r="E113" s="70" t="s">
        <v>142</v>
      </c>
      <c r="F113" s="71" t="s">
        <v>139</v>
      </c>
      <c r="G113" s="124" t="s">
        <v>0</v>
      </c>
      <c r="H113" s="125" t="s">
        <v>140</v>
      </c>
      <c r="I113" s="73" t="s">
        <v>146</v>
      </c>
      <c r="J113" s="74" t="s">
        <v>141</v>
      </c>
      <c r="K113" s="75"/>
      <c r="L113" s="134"/>
      <c r="M113" s="135"/>
      <c r="N113" s="134"/>
      <c r="O113" s="134"/>
      <c r="P113" s="134"/>
      <c r="Q113" s="134"/>
      <c r="R113" s="134"/>
      <c r="S113" s="134"/>
    </row>
    <row r="114" spans="3:19" s="134" customFormat="1" ht="18" x14ac:dyDescent="0.25">
      <c r="C114" s="97" t="s">
        <v>76</v>
      </c>
      <c r="D114" s="141">
        <v>1</v>
      </c>
      <c r="E114" s="136" t="s">
        <v>101</v>
      </c>
      <c r="F114" s="85">
        <v>165</v>
      </c>
      <c r="G114" s="205" t="s">
        <v>143</v>
      </c>
      <c r="H114" s="80">
        <v>70833.760747159089</v>
      </c>
      <c r="I114" s="142">
        <v>1.2500000000000001E-2</v>
      </c>
      <c r="J114" s="143">
        <v>885.42200933948868</v>
      </c>
      <c r="K114" s="123"/>
      <c r="L114" s="137"/>
      <c r="M114" s="138"/>
    </row>
    <row r="115" spans="3:19" s="134" customFormat="1" ht="18" x14ac:dyDescent="0.2">
      <c r="C115" s="97" t="s">
        <v>17</v>
      </c>
      <c r="D115" s="141">
        <v>1</v>
      </c>
      <c r="E115" s="139" t="s">
        <v>134</v>
      </c>
      <c r="F115" s="85">
        <v>125</v>
      </c>
      <c r="G115" s="60" t="s">
        <v>143</v>
      </c>
      <c r="H115" s="86">
        <v>37953.799297469013</v>
      </c>
      <c r="I115" s="142">
        <v>1.2500000000000001E-2</v>
      </c>
      <c r="J115" s="143">
        <v>474.42249121836267</v>
      </c>
      <c r="K115" s="247"/>
      <c r="L115" s="119"/>
      <c r="M115" s="140"/>
      <c r="N115" s="119"/>
      <c r="O115" s="119"/>
      <c r="P115" s="119"/>
      <c r="Q115" s="119"/>
      <c r="R115" s="119"/>
      <c r="S115" s="119"/>
    </row>
    <row r="116" spans="3:19" s="119" customFormat="1" x14ac:dyDescent="0.2">
      <c r="C116" s="68" t="s">
        <v>38</v>
      </c>
      <c r="D116" s="141">
        <v>1</v>
      </c>
      <c r="E116" s="139" t="s">
        <v>156</v>
      </c>
      <c r="F116" s="85">
        <v>140</v>
      </c>
      <c r="G116" s="60" t="s">
        <v>143</v>
      </c>
      <c r="H116" s="86">
        <v>55341.330130165283</v>
      </c>
      <c r="I116" s="142">
        <v>1.2500000000000001E-2</v>
      </c>
      <c r="J116" s="143">
        <v>691.7666266270661</v>
      </c>
      <c r="K116" s="123"/>
      <c r="L116" s="134"/>
      <c r="M116" s="135"/>
      <c r="N116" s="134"/>
      <c r="O116" s="134"/>
      <c r="P116" s="134"/>
      <c r="Q116" s="134"/>
      <c r="R116" s="134"/>
      <c r="S116" s="134"/>
    </row>
    <row r="117" spans="3:19" s="134" customFormat="1" x14ac:dyDescent="0.2">
      <c r="C117" s="97" t="s">
        <v>43</v>
      </c>
      <c r="D117" s="141">
        <v>3</v>
      </c>
      <c r="E117" s="139" t="s">
        <v>84</v>
      </c>
      <c r="F117" s="85">
        <v>250</v>
      </c>
      <c r="G117" s="60" t="s">
        <v>143</v>
      </c>
      <c r="H117" s="86">
        <v>76847.707013375519</v>
      </c>
      <c r="I117" s="142">
        <v>1.2500000000000001E-2</v>
      </c>
      <c r="J117" s="143">
        <v>2881.7890130015821</v>
      </c>
      <c r="K117" s="123"/>
      <c r="L117" s="119"/>
      <c r="M117" s="149"/>
      <c r="N117" s="150"/>
      <c r="O117" s="119"/>
      <c r="P117" s="119"/>
      <c r="Q117" s="119"/>
      <c r="R117" s="119"/>
      <c r="S117" s="119"/>
    </row>
    <row r="118" spans="3:19" s="119" customFormat="1" x14ac:dyDescent="0.2">
      <c r="C118" s="68" t="s">
        <v>18</v>
      </c>
      <c r="D118" s="141">
        <v>1</v>
      </c>
      <c r="E118" s="139" t="s">
        <v>16</v>
      </c>
      <c r="F118" s="85">
        <v>125</v>
      </c>
      <c r="G118" s="60" t="s">
        <v>143</v>
      </c>
      <c r="H118" s="86">
        <v>51353.319286844009</v>
      </c>
      <c r="I118" s="142">
        <v>1.2500000000000001E-2</v>
      </c>
      <c r="J118" s="143">
        <v>641.91649108555021</v>
      </c>
      <c r="K118" s="123"/>
      <c r="M118" s="149"/>
    </row>
    <row r="119" spans="3:19" s="119" customFormat="1" ht="30" customHeight="1" thickBot="1" x14ac:dyDescent="0.25">
      <c r="C119" s="68" t="s">
        <v>158</v>
      </c>
      <c r="D119" s="151">
        <v>1</v>
      </c>
      <c r="E119" s="90" t="s">
        <v>159</v>
      </c>
      <c r="F119" s="91">
        <v>150</v>
      </c>
      <c r="G119" s="121" t="s">
        <v>143</v>
      </c>
      <c r="H119" s="92">
        <v>41076.106564462811</v>
      </c>
      <c r="I119" s="152">
        <v>1.2500000000000001E-2</v>
      </c>
      <c r="J119" s="153">
        <v>513.4513320557852</v>
      </c>
      <c r="K119" s="123"/>
      <c r="L119" s="64"/>
      <c r="M119" s="154"/>
      <c r="N119" s="155"/>
      <c r="O119" s="62"/>
      <c r="P119" s="62"/>
      <c r="Q119" s="62"/>
      <c r="R119" s="62"/>
      <c r="S119" s="62"/>
    </row>
    <row r="120" spans="3:19" ht="15.75" x14ac:dyDescent="0.2">
      <c r="D120" s="287" t="s">
        <v>12</v>
      </c>
      <c r="E120" s="282"/>
      <c r="F120" s="282"/>
      <c r="G120" s="282"/>
      <c r="H120" s="282"/>
      <c r="I120" s="282"/>
      <c r="J120" s="248">
        <v>6088.7679633278349</v>
      </c>
      <c r="K120" s="249" t="s">
        <v>122</v>
      </c>
      <c r="M120" s="154"/>
      <c r="N120" s="155"/>
    </row>
    <row r="121" spans="3:19" x14ac:dyDescent="0.2">
      <c r="D121" s="200"/>
      <c r="E121" s="170"/>
      <c r="F121" s="170"/>
      <c r="G121" s="170"/>
      <c r="H121" s="195"/>
      <c r="I121" s="196"/>
      <c r="J121" s="196"/>
      <c r="K121" s="75"/>
      <c r="M121" s="154"/>
      <c r="N121" s="155"/>
    </row>
    <row r="122" spans="3:19" ht="15.75" x14ac:dyDescent="0.2">
      <c r="D122" s="201" t="s">
        <v>13</v>
      </c>
      <c r="E122" s="170"/>
      <c r="F122" s="170"/>
      <c r="G122" s="170"/>
      <c r="H122" s="195"/>
      <c r="I122" s="196"/>
      <c r="J122" s="196"/>
      <c r="K122" s="75"/>
      <c r="M122" s="154"/>
      <c r="N122" s="156"/>
    </row>
    <row r="123" spans="3:19" ht="15.75" thickBot="1" x14ac:dyDescent="0.25">
      <c r="D123" s="200"/>
      <c r="E123" s="170"/>
      <c r="F123" s="170"/>
      <c r="G123" s="170"/>
      <c r="H123" s="195"/>
      <c r="I123" s="196"/>
      <c r="J123" s="204"/>
      <c r="K123" s="75"/>
      <c r="L123" s="76"/>
      <c r="M123" s="157"/>
    </row>
    <row r="124" spans="3:19" ht="30.75" thickBot="1" x14ac:dyDescent="0.25">
      <c r="C124" s="68" t="s">
        <v>31</v>
      </c>
      <c r="D124" s="144"/>
      <c r="E124" s="95" t="s">
        <v>142</v>
      </c>
      <c r="F124" s="158"/>
      <c r="G124" s="158" t="s">
        <v>0</v>
      </c>
      <c r="H124" s="159" t="s">
        <v>1</v>
      </c>
      <c r="I124" s="160" t="s">
        <v>152</v>
      </c>
      <c r="J124" s="161" t="s">
        <v>153</v>
      </c>
      <c r="K124" s="75"/>
      <c r="M124" s="62"/>
    </row>
    <row r="125" spans="3:19" x14ac:dyDescent="0.2">
      <c r="C125" s="97" t="s">
        <v>22</v>
      </c>
      <c r="D125" s="144"/>
      <c r="E125" s="200" t="s">
        <v>113</v>
      </c>
      <c r="F125" s="253">
        <v>0.66</v>
      </c>
      <c r="G125" s="111" t="s">
        <v>2</v>
      </c>
      <c r="H125" s="112">
        <v>0.83599999999999997</v>
      </c>
      <c r="I125" s="162">
        <v>34268.876508395217</v>
      </c>
      <c r="J125" s="88">
        <v>28648.780761018399</v>
      </c>
      <c r="K125" s="75"/>
      <c r="M125" s="168"/>
      <c r="N125" s="13"/>
    </row>
    <row r="126" spans="3:19" x14ac:dyDescent="0.2">
      <c r="C126" s="97" t="s">
        <v>103</v>
      </c>
      <c r="D126" s="144"/>
      <c r="E126" s="200" t="s">
        <v>112</v>
      </c>
      <c r="F126" s="253">
        <v>0.03</v>
      </c>
      <c r="G126" s="111" t="s">
        <v>5</v>
      </c>
      <c r="H126" s="112">
        <v>5.6999999999999995E-2</v>
      </c>
      <c r="I126" s="162">
        <v>140535.3602293868</v>
      </c>
      <c r="J126" s="88">
        <v>8010.5155330750467</v>
      </c>
      <c r="K126" s="75"/>
      <c r="M126" s="168"/>
      <c r="N126" s="13"/>
    </row>
    <row r="127" spans="3:19" x14ac:dyDescent="0.2">
      <c r="C127" s="97" t="s">
        <v>160</v>
      </c>
      <c r="D127" s="144"/>
      <c r="E127" s="200" t="s">
        <v>161</v>
      </c>
      <c r="F127" s="253"/>
      <c r="G127" s="60" t="s">
        <v>2</v>
      </c>
      <c r="H127" s="112">
        <v>0.2</v>
      </c>
      <c r="I127" s="162">
        <v>12266.366653867062</v>
      </c>
      <c r="J127" s="88">
        <v>2453.2733307734125</v>
      </c>
      <c r="K127" s="254"/>
      <c r="L127" s="76"/>
      <c r="M127" s="168"/>
      <c r="N127" s="13"/>
      <c r="O127" s="67"/>
      <c r="P127" s="67"/>
      <c r="Q127" s="67"/>
      <c r="R127" s="67"/>
      <c r="S127" s="67"/>
    </row>
    <row r="128" spans="3:19" s="67" customFormat="1" ht="15.75" thickBot="1" x14ac:dyDescent="0.25">
      <c r="C128" s="68"/>
      <c r="D128" s="144"/>
      <c r="E128" s="163" t="s">
        <v>162</v>
      </c>
      <c r="F128" s="255">
        <v>0.31</v>
      </c>
      <c r="G128" s="114" t="s">
        <v>2</v>
      </c>
      <c r="H128" s="93">
        <v>0.36812499999999998</v>
      </c>
      <c r="I128" s="92">
        <v>9469.364449681214</v>
      </c>
      <c r="J128" s="94">
        <v>3485.9097880388967</v>
      </c>
      <c r="K128" s="75"/>
      <c r="L128" s="64"/>
      <c r="M128" s="169"/>
      <c r="O128" s="62"/>
      <c r="P128" s="62"/>
      <c r="Q128" s="62"/>
      <c r="R128" s="62"/>
      <c r="S128" s="62"/>
    </row>
    <row r="129" spans="3:14" ht="15.75" x14ac:dyDescent="0.2">
      <c r="C129" s="273"/>
      <c r="D129" s="144"/>
      <c r="E129" s="282" t="s">
        <v>12</v>
      </c>
      <c r="F129" s="282"/>
      <c r="G129" s="282"/>
      <c r="H129" s="282"/>
      <c r="I129" s="282"/>
      <c r="J129" s="248">
        <v>42598.479412905748</v>
      </c>
      <c r="K129" s="249" t="s">
        <v>122</v>
      </c>
      <c r="M129" s="62"/>
    </row>
    <row r="130" spans="3:14" x14ac:dyDescent="0.2">
      <c r="D130" s="200"/>
      <c r="E130" s="170"/>
      <c r="F130" s="170"/>
      <c r="G130" s="170"/>
      <c r="H130" s="195"/>
      <c r="I130" s="196"/>
      <c r="J130" s="196"/>
      <c r="K130" s="75"/>
      <c r="M130" s="164"/>
    </row>
    <row r="131" spans="3:14" ht="15.75" x14ac:dyDescent="0.2">
      <c r="D131" s="295" t="s">
        <v>29</v>
      </c>
      <c r="E131" s="296"/>
      <c r="F131" s="170"/>
      <c r="G131" s="170"/>
      <c r="H131" s="195"/>
      <c r="I131" s="196"/>
      <c r="J131" s="196"/>
      <c r="K131" s="75"/>
      <c r="M131" s="165"/>
    </row>
    <row r="132" spans="3:14" ht="15.75" thickBot="1" x14ac:dyDescent="0.25">
      <c r="D132" s="200"/>
      <c r="E132" s="170"/>
      <c r="F132" s="170"/>
      <c r="G132" s="170"/>
      <c r="H132" s="195"/>
      <c r="I132" s="196"/>
      <c r="J132" s="204"/>
      <c r="K132" s="75"/>
      <c r="L132" s="76"/>
    </row>
    <row r="133" spans="3:14" ht="30.75" thickBot="1" x14ac:dyDescent="0.25">
      <c r="C133" s="68" t="s">
        <v>31</v>
      </c>
      <c r="D133" s="95" t="s">
        <v>1</v>
      </c>
      <c r="E133" s="70" t="s">
        <v>142</v>
      </c>
      <c r="F133" s="127" t="s">
        <v>0</v>
      </c>
      <c r="G133" s="125" t="s">
        <v>144</v>
      </c>
      <c r="H133" s="297" t="s">
        <v>157</v>
      </c>
      <c r="I133" s="298"/>
      <c r="J133" s="96" t="s">
        <v>141</v>
      </c>
      <c r="K133" s="75"/>
    </row>
    <row r="134" spans="3:14" x14ac:dyDescent="0.2">
      <c r="C134" s="97" t="s">
        <v>28</v>
      </c>
      <c r="D134" s="78">
        <v>2</v>
      </c>
      <c r="E134" s="136" t="s">
        <v>98</v>
      </c>
      <c r="F134" s="131" t="s">
        <v>143</v>
      </c>
      <c r="G134" s="129">
        <v>12368.664000000001</v>
      </c>
      <c r="H134" s="313">
        <v>1.2500000000000001E-2</v>
      </c>
      <c r="I134" s="314"/>
      <c r="J134" s="188">
        <v>309.21660000000003</v>
      </c>
      <c r="K134" s="75"/>
    </row>
    <row r="135" spans="3:14" x14ac:dyDescent="0.2">
      <c r="C135" s="97" t="s">
        <v>27</v>
      </c>
      <c r="D135" s="83">
        <v>6</v>
      </c>
      <c r="E135" s="139" t="s">
        <v>99</v>
      </c>
      <c r="F135" s="85" t="s">
        <v>143</v>
      </c>
      <c r="G135" s="147">
        <v>10540.026</v>
      </c>
      <c r="H135" s="283">
        <v>1.2500000000000001E-2</v>
      </c>
      <c r="I135" s="284"/>
      <c r="J135" s="143">
        <v>790.50195000000008</v>
      </c>
      <c r="K135" s="75"/>
    </row>
    <row r="136" spans="3:14" ht="15.75" thickBot="1" x14ac:dyDescent="0.25">
      <c r="C136" s="97" t="s">
        <v>26</v>
      </c>
      <c r="D136" s="89">
        <v>8</v>
      </c>
      <c r="E136" s="120" t="s">
        <v>97</v>
      </c>
      <c r="F136" s="91" t="s">
        <v>143</v>
      </c>
      <c r="G136" s="130">
        <v>8920.0439999999999</v>
      </c>
      <c r="H136" s="285">
        <v>1.2500000000000001E-2</v>
      </c>
      <c r="I136" s="286"/>
      <c r="J136" s="153">
        <v>892.00440000000003</v>
      </c>
      <c r="K136" s="75"/>
      <c r="M136" s="63"/>
    </row>
    <row r="137" spans="3:14" ht="15.75" x14ac:dyDescent="0.2">
      <c r="D137" s="287" t="s">
        <v>12</v>
      </c>
      <c r="E137" s="282"/>
      <c r="F137" s="282"/>
      <c r="G137" s="282"/>
      <c r="H137" s="282"/>
      <c r="I137" s="282"/>
      <c r="J137" s="248">
        <v>1991.7229500000001</v>
      </c>
      <c r="K137" s="249" t="s">
        <v>122</v>
      </c>
    </row>
    <row r="138" spans="3:14" x14ac:dyDescent="0.2">
      <c r="D138" s="200"/>
      <c r="E138" s="170"/>
      <c r="F138" s="170"/>
      <c r="G138" s="170"/>
      <c r="H138" s="195"/>
      <c r="I138" s="196"/>
      <c r="J138" s="196"/>
      <c r="K138" s="75"/>
      <c r="L138" s="62"/>
      <c r="M138" s="62"/>
    </row>
    <row r="139" spans="3:14" ht="15.75" x14ac:dyDescent="0.2">
      <c r="D139" s="287" t="s">
        <v>105</v>
      </c>
      <c r="E139" s="282"/>
      <c r="F139" s="282"/>
      <c r="G139" s="282"/>
      <c r="H139" s="282"/>
      <c r="I139" s="282"/>
      <c r="J139" s="202">
        <v>50678.97032623359</v>
      </c>
      <c r="K139" s="209" t="s">
        <v>122</v>
      </c>
      <c r="M139" s="100"/>
    </row>
    <row r="140" spans="3:14" ht="18.75" thickBot="1" x14ac:dyDescent="0.3">
      <c r="D140" s="287" t="s">
        <v>107</v>
      </c>
      <c r="E140" s="282"/>
      <c r="F140" s="282"/>
      <c r="G140" s="282"/>
      <c r="H140" s="282"/>
      <c r="I140" s="282"/>
      <c r="J140" s="256">
        <v>1.7490000000000001</v>
      </c>
      <c r="K140" s="75"/>
      <c r="L140" s="98"/>
      <c r="M140" s="99"/>
    </row>
    <row r="141" spans="3:14" ht="18.75" thickBot="1" x14ac:dyDescent="0.25">
      <c r="D141" s="299" t="s">
        <v>106</v>
      </c>
      <c r="E141" s="300"/>
      <c r="F141" s="300"/>
      <c r="G141" s="300"/>
      <c r="H141" s="300"/>
      <c r="I141" s="300"/>
      <c r="J141" s="208">
        <v>88637.519100582547</v>
      </c>
      <c r="K141" s="210" t="s">
        <v>122</v>
      </c>
    </row>
    <row r="142" spans="3:14" ht="38.25" customHeight="1" thickBot="1" x14ac:dyDescent="0.25">
      <c r="D142" s="279" t="s">
        <v>6</v>
      </c>
      <c r="E142" s="319" t="s">
        <v>187</v>
      </c>
      <c r="F142" s="319"/>
      <c r="G142" s="319" t="e">
        <v>#REF!</v>
      </c>
      <c r="H142" s="319"/>
      <c r="I142" s="319"/>
      <c r="J142" s="319"/>
      <c r="K142" s="320"/>
      <c r="N142" s="132"/>
    </row>
    <row r="143" spans="3:14" ht="15.75" thickBot="1" x14ac:dyDescent="0.25">
      <c r="D143" s="126"/>
      <c r="K143" s="75"/>
      <c r="N143" s="132"/>
    </row>
    <row r="144" spans="3:14" ht="16.5" x14ac:dyDescent="0.2">
      <c r="D144" s="191" t="s">
        <v>108</v>
      </c>
      <c r="E144" s="301"/>
      <c r="F144" s="301"/>
      <c r="G144" s="301"/>
      <c r="H144" s="301"/>
      <c r="I144" s="301"/>
      <c r="J144" s="302"/>
      <c r="K144" s="75"/>
      <c r="M144" s="62"/>
    </row>
    <row r="145" spans="3:19" ht="17.25" thickBot="1" x14ac:dyDescent="0.25">
      <c r="D145" s="190" t="s">
        <v>189</v>
      </c>
      <c r="E145" s="288" t="s">
        <v>194</v>
      </c>
      <c r="F145" s="288">
        <v>0</v>
      </c>
      <c r="G145" s="288">
        <v>0</v>
      </c>
      <c r="H145" s="288">
        <v>0</v>
      </c>
      <c r="I145" s="288">
        <v>0</v>
      </c>
      <c r="J145" s="289"/>
      <c r="K145" s="75"/>
      <c r="M145" s="148"/>
    </row>
    <row r="146" spans="3:19" ht="15.75" x14ac:dyDescent="0.2">
      <c r="D146" s="192" t="s">
        <v>34</v>
      </c>
      <c r="E146" s="193" t="s">
        <v>2</v>
      </c>
      <c r="F146" s="194"/>
      <c r="G146" s="170"/>
      <c r="H146" s="195"/>
      <c r="I146" s="196"/>
      <c r="J146" s="196"/>
      <c r="K146" s="75"/>
    </row>
    <row r="147" spans="3:19" ht="15.75" x14ac:dyDescent="0.2">
      <c r="D147" s="198" t="s">
        <v>33</v>
      </c>
      <c r="E147" s="193">
        <v>1</v>
      </c>
      <c r="F147" s="194"/>
      <c r="G147" s="170"/>
      <c r="H147" s="195"/>
      <c r="I147" s="196"/>
      <c r="J147" s="196"/>
      <c r="K147" s="75"/>
    </row>
    <row r="148" spans="3:19" ht="15.75" x14ac:dyDescent="0.2">
      <c r="D148" s="192" t="s">
        <v>75</v>
      </c>
      <c r="E148" s="193">
        <v>70</v>
      </c>
      <c r="F148" s="194" t="s">
        <v>127</v>
      </c>
      <c r="G148" s="170"/>
      <c r="H148" s="195"/>
      <c r="I148" s="196"/>
      <c r="J148" s="196"/>
      <c r="K148" s="75"/>
    </row>
    <row r="149" spans="3:19" x14ac:dyDescent="0.2">
      <c r="D149" s="200"/>
      <c r="E149" s="170"/>
      <c r="F149" s="170"/>
      <c r="G149" s="170"/>
      <c r="H149" s="195"/>
      <c r="I149" s="196"/>
      <c r="J149" s="196"/>
      <c r="K149" s="75"/>
    </row>
    <row r="150" spans="3:19" ht="15.75" x14ac:dyDescent="0.2">
      <c r="D150" s="201" t="s">
        <v>11</v>
      </c>
      <c r="E150" s="170"/>
      <c r="F150" s="170"/>
      <c r="G150" s="170"/>
      <c r="H150" s="195"/>
      <c r="I150" s="196"/>
      <c r="J150" s="196"/>
      <c r="K150" s="75"/>
    </row>
    <row r="151" spans="3:19" ht="15.75" thickBot="1" x14ac:dyDescent="0.25">
      <c r="D151" s="200"/>
      <c r="E151" s="170"/>
      <c r="F151" s="170"/>
      <c r="G151" s="170"/>
      <c r="H151" s="195"/>
      <c r="I151" s="196"/>
      <c r="J151" s="204"/>
      <c r="K151" s="75"/>
      <c r="L151" s="67"/>
      <c r="M151" s="77"/>
    </row>
    <row r="152" spans="3:19" ht="30.75" thickBot="1" x14ac:dyDescent="0.25">
      <c r="C152" s="68" t="s">
        <v>31</v>
      </c>
      <c r="D152" s="69" t="s">
        <v>1</v>
      </c>
      <c r="E152" s="70" t="s">
        <v>142</v>
      </c>
      <c r="F152" s="71" t="s">
        <v>139</v>
      </c>
      <c r="G152" s="124" t="s">
        <v>0</v>
      </c>
      <c r="H152" s="125" t="s">
        <v>140</v>
      </c>
      <c r="I152" s="73" t="s">
        <v>146</v>
      </c>
      <c r="J152" s="74" t="s">
        <v>141</v>
      </c>
      <c r="K152" s="75"/>
      <c r="L152" s="134"/>
      <c r="M152" s="135"/>
      <c r="N152" s="134"/>
      <c r="O152" s="134"/>
      <c r="P152" s="134"/>
      <c r="Q152" s="134"/>
      <c r="R152" s="134"/>
      <c r="S152" s="134"/>
    </row>
    <row r="153" spans="3:19" s="134" customFormat="1" ht="18" x14ac:dyDescent="0.25">
      <c r="C153" s="97" t="s">
        <v>76</v>
      </c>
      <c r="D153" s="141">
        <v>1</v>
      </c>
      <c r="E153" s="136" t="s">
        <v>101</v>
      </c>
      <c r="F153" s="85">
        <v>165</v>
      </c>
      <c r="G153" s="205" t="s">
        <v>143</v>
      </c>
      <c r="H153" s="80">
        <v>70833.760747159089</v>
      </c>
      <c r="I153" s="142">
        <v>1.4285714285714285E-2</v>
      </c>
      <c r="J153" s="143">
        <v>1011.9108678165584</v>
      </c>
      <c r="K153" s="123"/>
      <c r="L153" s="137"/>
      <c r="M153" s="138"/>
    </row>
    <row r="154" spans="3:19" s="134" customFormat="1" ht="18" x14ac:dyDescent="0.2">
      <c r="C154" s="97" t="s">
        <v>17</v>
      </c>
      <c r="D154" s="141">
        <v>1</v>
      </c>
      <c r="E154" s="139" t="s">
        <v>134</v>
      </c>
      <c r="F154" s="85">
        <v>125</v>
      </c>
      <c r="G154" s="60" t="s">
        <v>143</v>
      </c>
      <c r="H154" s="86">
        <v>37953.799297469013</v>
      </c>
      <c r="I154" s="142">
        <v>1.4285714285714285E-2</v>
      </c>
      <c r="J154" s="143">
        <v>542.19713282098587</v>
      </c>
      <c r="K154" s="247"/>
      <c r="L154" s="119"/>
      <c r="M154" s="140"/>
      <c r="N154" s="119"/>
      <c r="O154" s="119"/>
      <c r="P154" s="119"/>
      <c r="Q154" s="119"/>
      <c r="R154" s="119"/>
      <c r="S154" s="119"/>
    </row>
    <row r="155" spans="3:19" s="119" customFormat="1" x14ac:dyDescent="0.2">
      <c r="C155" s="68" t="s">
        <v>38</v>
      </c>
      <c r="D155" s="141">
        <v>1</v>
      </c>
      <c r="E155" s="139" t="s">
        <v>156</v>
      </c>
      <c r="F155" s="85">
        <v>140</v>
      </c>
      <c r="G155" s="60" t="s">
        <v>143</v>
      </c>
      <c r="H155" s="86">
        <v>55341.330130165283</v>
      </c>
      <c r="I155" s="142">
        <v>1.4285714285714285E-2</v>
      </c>
      <c r="J155" s="143">
        <v>790.59043043093254</v>
      </c>
      <c r="K155" s="123"/>
      <c r="L155" s="134"/>
      <c r="M155" s="135"/>
      <c r="N155" s="134"/>
      <c r="O155" s="134"/>
      <c r="P155" s="134"/>
      <c r="Q155" s="134"/>
      <c r="R155" s="134"/>
      <c r="S155" s="134"/>
    </row>
    <row r="156" spans="3:19" s="134" customFormat="1" x14ac:dyDescent="0.2">
      <c r="C156" s="97" t="s">
        <v>43</v>
      </c>
      <c r="D156" s="141">
        <v>3</v>
      </c>
      <c r="E156" s="139" t="s">
        <v>84</v>
      </c>
      <c r="F156" s="85">
        <v>250</v>
      </c>
      <c r="G156" s="60" t="s">
        <v>143</v>
      </c>
      <c r="H156" s="86">
        <v>76847.707013375519</v>
      </c>
      <c r="I156" s="142">
        <v>1.4285714285714285E-2</v>
      </c>
      <c r="J156" s="143">
        <v>3293.4731577160933</v>
      </c>
      <c r="K156" s="123"/>
      <c r="L156" s="119"/>
      <c r="M156" s="149"/>
      <c r="N156" s="150"/>
      <c r="O156" s="119"/>
      <c r="P156" s="119"/>
      <c r="Q156" s="119"/>
      <c r="R156" s="119"/>
      <c r="S156" s="119"/>
    </row>
    <row r="157" spans="3:19" s="119" customFormat="1" x14ac:dyDescent="0.2">
      <c r="C157" s="68" t="s">
        <v>18</v>
      </c>
      <c r="D157" s="141">
        <v>1</v>
      </c>
      <c r="E157" s="139" t="s">
        <v>16</v>
      </c>
      <c r="F157" s="85">
        <v>125</v>
      </c>
      <c r="G157" s="60" t="s">
        <v>143</v>
      </c>
      <c r="H157" s="86">
        <v>51353.319286844009</v>
      </c>
      <c r="I157" s="142">
        <v>1.4285714285714285E-2</v>
      </c>
      <c r="J157" s="143">
        <v>733.61884695491437</v>
      </c>
      <c r="K157" s="123"/>
      <c r="M157" s="149"/>
    </row>
    <row r="158" spans="3:19" s="119" customFormat="1" ht="30.75" thickBot="1" x14ac:dyDescent="0.25">
      <c r="C158" s="68" t="s">
        <v>158</v>
      </c>
      <c r="D158" s="151">
        <v>1</v>
      </c>
      <c r="E158" s="90" t="s">
        <v>159</v>
      </c>
      <c r="F158" s="91">
        <v>150</v>
      </c>
      <c r="G158" s="121" t="s">
        <v>143</v>
      </c>
      <c r="H158" s="92">
        <v>41076.106564462811</v>
      </c>
      <c r="I158" s="152">
        <v>1.4285714285714285E-2</v>
      </c>
      <c r="J158" s="153">
        <v>586.80152234946866</v>
      </c>
      <c r="K158" s="123"/>
      <c r="L158" s="64"/>
      <c r="M158" s="154"/>
      <c r="N158" s="155"/>
      <c r="O158" s="62"/>
      <c r="P158" s="62"/>
      <c r="Q158" s="62"/>
      <c r="R158" s="62"/>
      <c r="S158" s="62"/>
    </row>
    <row r="159" spans="3:19" ht="15.75" x14ac:dyDescent="0.2">
      <c r="D159" s="287" t="s">
        <v>12</v>
      </c>
      <c r="E159" s="282"/>
      <c r="F159" s="282"/>
      <c r="G159" s="282"/>
      <c r="H159" s="282"/>
      <c r="I159" s="282"/>
      <c r="J159" s="248">
        <v>6958.5919580889522</v>
      </c>
      <c r="K159" s="249" t="s">
        <v>122</v>
      </c>
      <c r="M159" s="154"/>
      <c r="N159" s="155"/>
    </row>
    <row r="160" spans="3:19" x14ac:dyDescent="0.2">
      <c r="D160" s="200"/>
      <c r="E160" s="170"/>
      <c r="F160" s="170"/>
      <c r="G160" s="170"/>
      <c r="H160" s="195"/>
      <c r="I160" s="196"/>
      <c r="J160" s="196"/>
      <c r="K160" s="75"/>
      <c r="M160" s="154"/>
      <c r="N160" s="155"/>
    </row>
    <row r="161" spans="3:19" ht="15.75" x14ac:dyDescent="0.2">
      <c r="D161" s="201" t="s">
        <v>13</v>
      </c>
      <c r="E161" s="170"/>
      <c r="F161" s="170"/>
      <c r="G161" s="170"/>
      <c r="H161" s="195"/>
      <c r="I161" s="196"/>
      <c r="J161" s="196"/>
      <c r="K161" s="75"/>
      <c r="M161" s="154"/>
      <c r="N161" s="156"/>
    </row>
    <row r="162" spans="3:19" ht="15.75" thickBot="1" x14ac:dyDescent="0.25">
      <c r="D162" s="200"/>
      <c r="E162" s="170"/>
      <c r="F162" s="170"/>
      <c r="G162" s="170"/>
      <c r="H162" s="195"/>
      <c r="I162" s="196"/>
      <c r="J162" s="204"/>
      <c r="K162" s="75"/>
      <c r="L162" s="76"/>
      <c r="M162" s="157"/>
    </row>
    <row r="163" spans="3:19" ht="30.75" thickBot="1" x14ac:dyDescent="0.25">
      <c r="C163" s="68" t="s">
        <v>31</v>
      </c>
      <c r="D163" s="144"/>
      <c r="E163" s="95" t="s">
        <v>142</v>
      </c>
      <c r="F163" s="158"/>
      <c r="G163" s="158" t="s">
        <v>0</v>
      </c>
      <c r="H163" s="159" t="s">
        <v>1</v>
      </c>
      <c r="I163" s="160" t="s">
        <v>152</v>
      </c>
      <c r="J163" s="161" t="s">
        <v>153</v>
      </c>
      <c r="K163" s="75"/>
      <c r="M163" s="62"/>
      <c r="N163" s="166"/>
    </row>
    <row r="164" spans="3:19" x14ac:dyDescent="0.2">
      <c r="C164" s="97" t="s">
        <v>110</v>
      </c>
      <c r="D164" s="144"/>
      <c r="E164" s="59" t="s">
        <v>96</v>
      </c>
      <c r="F164" s="257">
        <v>0.2</v>
      </c>
      <c r="G164" s="205" t="s">
        <v>5</v>
      </c>
      <c r="H164" s="187">
        <v>0.45999999999999996</v>
      </c>
      <c r="I164" s="167">
        <v>66716.170745893964</v>
      </c>
      <c r="J164" s="82">
        <v>30689.43854311122</v>
      </c>
      <c r="K164" s="75"/>
      <c r="M164" s="168"/>
      <c r="N164" s="166"/>
    </row>
    <row r="165" spans="3:19" x14ac:dyDescent="0.2">
      <c r="C165" s="97" t="s">
        <v>21</v>
      </c>
      <c r="D165" s="144"/>
      <c r="E165" s="200" t="s">
        <v>114</v>
      </c>
      <c r="F165" s="253">
        <v>0.25</v>
      </c>
      <c r="G165" s="111" t="s">
        <v>5</v>
      </c>
      <c r="H165" s="112">
        <v>0.57499999999999996</v>
      </c>
      <c r="I165" s="162">
        <v>60541.327794962053</v>
      </c>
      <c r="J165" s="88">
        <v>34811.263482103175</v>
      </c>
      <c r="K165" s="75"/>
      <c r="M165" s="168"/>
      <c r="N165" s="166"/>
    </row>
    <row r="166" spans="3:19" x14ac:dyDescent="0.2">
      <c r="C166" s="97" t="s">
        <v>22</v>
      </c>
      <c r="D166" s="144"/>
      <c r="E166" s="200" t="s">
        <v>113</v>
      </c>
      <c r="F166" s="253">
        <v>0.3</v>
      </c>
      <c r="G166" s="111" t="s">
        <v>2</v>
      </c>
      <c r="H166" s="112">
        <v>0.45999999999999996</v>
      </c>
      <c r="I166" s="162">
        <v>34268.876508395217</v>
      </c>
      <c r="J166" s="88">
        <v>15763.683193861798</v>
      </c>
      <c r="K166" s="75"/>
      <c r="M166" s="168"/>
      <c r="N166" s="166"/>
    </row>
    <row r="167" spans="3:19" x14ac:dyDescent="0.2">
      <c r="C167" s="97" t="s">
        <v>103</v>
      </c>
      <c r="D167" s="144"/>
      <c r="E167" s="200" t="s">
        <v>112</v>
      </c>
      <c r="F167" s="253">
        <v>0.05</v>
      </c>
      <c r="G167" s="111" t="s">
        <v>5</v>
      </c>
      <c r="H167" s="112">
        <v>0.11499999999999999</v>
      </c>
      <c r="I167" s="162">
        <v>140535.3602293868</v>
      </c>
      <c r="J167" s="88">
        <v>16161.566426379481</v>
      </c>
      <c r="K167" s="75"/>
      <c r="M167" s="168"/>
      <c r="N167" s="166"/>
    </row>
    <row r="168" spans="3:19" x14ac:dyDescent="0.2">
      <c r="C168" s="97" t="s">
        <v>160</v>
      </c>
      <c r="D168" s="144"/>
      <c r="E168" s="200" t="s">
        <v>161</v>
      </c>
      <c r="F168" s="253"/>
      <c r="G168" s="60" t="s">
        <v>2</v>
      </c>
      <c r="H168" s="112">
        <v>0.2</v>
      </c>
      <c r="I168" s="162">
        <v>12266.366653867062</v>
      </c>
      <c r="J168" s="88">
        <v>2453.2733307734125</v>
      </c>
      <c r="K168" s="254"/>
      <c r="L168" s="76"/>
      <c r="M168" s="168"/>
      <c r="N168" s="166"/>
      <c r="O168" s="67"/>
      <c r="P168" s="67"/>
      <c r="Q168" s="67"/>
      <c r="R168" s="67"/>
      <c r="S168" s="67"/>
    </row>
    <row r="169" spans="3:19" s="67" customFormat="1" ht="15.75" thickBot="1" x14ac:dyDescent="0.25">
      <c r="C169" s="68"/>
      <c r="D169" s="144"/>
      <c r="E169" s="163" t="s">
        <v>162</v>
      </c>
      <c r="F169" s="255">
        <v>0.2</v>
      </c>
      <c r="G169" s="114" t="s">
        <v>2</v>
      </c>
      <c r="H169" s="93">
        <v>0.28749999999999998</v>
      </c>
      <c r="I169" s="92">
        <v>9469.364449681214</v>
      </c>
      <c r="J169" s="94">
        <v>2722.4422792833489</v>
      </c>
      <c r="K169" s="75"/>
      <c r="L169" s="64"/>
      <c r="M169" s="168"/>
      <c r="N169" s="169"/>
      <c r="O169" s="62"/>
      <c r="P169" s="62"/>
      <c r="Q169" s="62"/>
      <c r="R169" s="62"/>
      <c r="S169" s="62"/>
    </row>
    <row r="170" spans="3:19" ht="15.75" x14ac:dyDescent="0.2">
      <c r="C170" s="273"/>
      <c r="D170" s="144"/>
      <c r="E170" s="282"/>
      <c r="F170" s="282"/>
      <c r="G170" s="282"/>
      <c r="H170" s="282"/>
      <c r="I170" s="282"/>
      <c r="J170" s="248">
        <v>102601.66725551244</v>
      </c>
      <c r="K170" s="249" t="s">
        <v>122</v>
      </c>
      <c r="M170" s="169"/>
    </row>
    <row r="171" spans="3:19" x14ac:dyDescent="0.2">
      <c r="D171" s="200"/>
      <c r="E171" s="170"/>
      <c r="F171" s="170"/>
      <c r="G171" s="170"/>
      <c r="H171" s="195"/>
      <c r="I171" s="196"/>
      <c r="J171" s="196"/>
      <c r="K171" s="75"/>
      <c r="M171" s="62"/>
    </row>
    <row r="172" spans="3:19" ht="15.75" x14ac:dyDescent="0.2">
      <c r="D172" s="295" t="s">
        <v>29</v>
      </c>
      <c r="E172" s="296"/>
      <c r="F172" s="170"/>
      <c r="G172" s="170"/>
      <c r="H172" s="195"/>
      <c r="I172" s="196"/>
      <c r="J172" s="196"/>
      <c r="K172" s="75"/>
      <c r="M172" s="100"/>
    </row>
    <row r="173" spans="3:19" ht="15.75" thickBot="1" x14ac:dyDescent="0.25">
      <c r="D173" s="200"/>
      <c r="E173" s="170"/>
      <c r="F173" s="170"/>
      <c r="G173" s="170"/>
      <c r="H173" s="195"/>
      <c r="I173" s="196"/>
      <c r="J173" s="204"/>
      <c r="K173" s="75"/>
      <c r="L173" s="76"/>
    </row>
    <row r="174" spans="3:19" ht="30.75" thickBot="1" x14ac:dyDescent="0.25">
      <c r="C174" s="68" t="s">
        <v>31</v>
      </c>
      <c r="D174" s="95" t="s">
        <v>1</v>
      </c>
      <c r="E174" s="70" t="s">
        <v>142</v>
      </c>
      <c r="F174" s="127" t="s">
        <v>0</v>
      </c>
      <c r="G174" s="125" t="s">
        <v>144</v>
      </c>
      <c r="H174" s="297" t="s">
        <v>157</v>
      </c>
      <c r="I174" s="298"/>
      <c r="J174" s="96" t="s">
        <v>141</v>
      </c>
      <c r="K174" s="75"/>
    </row>
    <row r="175" spans="3:19" x14ac:dyDescent="0.2">
      <c r="C175" s="97" t="s">
        <v>28</v>
      </c>
      <c r="D175" s="78">
        <v>2</v>
      </c>
      <c r="E175" s="136" t="s">
        <v>98</v>
      </c>
      <c r="F175" s="131" t="s">
        <v>143</v>
      </c>
      <c r="G175" s="129">
        <v>12368.664000000001</v>
      </c>
      <c r="H175" s="313">
        <v>1.4285714285714285E-2</v>
      </c>
      <c r="I175" s="314"/>
      <c r="J175" s="188">
        <v>353.3904</v>
      </c>
      <c r="K175" s="75"/>
    </row>
    <row r="176" spans="3:19" x14ac:dyDescent="0.2">
      <c r="C176" s="97" t="s">
        <v>27</v>
      </c>
      <c r="D176" s="83">
        <v>6</v>
      </c>
      <c r="E176" s="139" t="s">
        <v>99</v>
      </c>
      <c r="F176" s="85" t="s">
        <v>143</v>
      </c>
      <c r="G176" s="147">
        <v>10540.026</v>
      </c>
      <c r="H176" s="283">
        <v>1.4285714285714285E-2</v>
      </c>
      <c r="I176" s="284"/>
      <c r="J176" s="143">
        <v>903.43079999999998</v>
      </c>
      <c r="K176" s="75"/>
    </row>
    <row r="177" spans="3:14" ht="15.75" thickBot="1" x14ac:dyDescent="0.25">
      <c r="C177" s="97" t="s">
        <v>26</v>
      </c>
      <c r="D177" s="89">
        <v>8</v>
      </c>
      <c r="E177" s="120" t="s">
        <v>97</v>
      </c>
      <c r="F177" s="91" t="s">
        <v>143</v>
      </c>
      <c r="G177" s="130">
        <v>8920.0439999999999</v>
      </c>
      <c r="H177" s="285">
        <v>1.4285714285714285E-2</v>
      </c>
      <c r="I177" s="286"/>
      <c r="J177" s="153">
        <v>1019.4336</v>
      </c>
      <c r="K177" s="75"/>
      <c r="M177" s="63"/>
    </row>
    <row r="178" spans="3:14" ht="15.75" x14ac:dyDescent="0.2">
      <c r="D178" s="287" t="s">
        <v>12</v>
      </c>
      <c r="E178" s="282"/>
      <c r="F178" s="282"/>
      <c r="G178" s="282"/>
      <c r="H178" s="282"/>
      <c r="I178" s="282"/>
      <c r="J178" s="248">
        <v>2276.2547999999997</v>
      </c>
      <c r="K178" s="249" t="s">
        <v>122</v>
      </c>
    </row>
    <row r="179" spans="3:14" x14ac:dyDescent="0.2">
      <c r="D179" s="200"/>
      <c r="E179" s="170"/>
      <c r="F179" s="170"/>
      <c r="G179" s="170"/>
      <c r="H179" s="195"/>
      <c r="I179" s="196"/>
      <c r="J179" s="196"/>
      <c r="K179" s="75"/>
      <c r="L179" s="62"/>
      <c r="M179" s="62"/>
    </row>
    <row r="180" spans="3:14" ht="15.75" x14ac:dyDescent="0.2">
      <c r="D180" s="287" t="s">
        <v>105</v>
      </c>
      <c r="E180" s="282"/>
      <c r="F180" s="282"/>
      <c r="G180" s="282"/>
      <c r="H180" s="282"/>
      <c r="I180" s="282"/>
      <c r="J180" s="202">
        <v>111836.51401360138</v>
      </c>
      <c r="K180" s="209" t="s">
        <v>122</v>
      </c>
      <c r="M180" s="100"/>
    </row>
    <row r="181" spans="3:14" ht="16.5" thickBot="1" x14ac:dyDescent="0.25">
      <c r="D181" s="287" t="s">
        <v>107</v>
      </c>
      <c r="E181" s="282"/>
      <c r="F181" s="282"/>
      <c r="G181" s="282"/>
      <c r="H181" s="282"/>
      <c r="I181" s="282"/>
      <c r="J181" s="256">
        <v>1.7490000000000001</v>
      </c>
      <c r="K181" s="75"/>
      <c r="L181" s="62"/>
      <c r="M181" s="62"/>
    </row>
    <row r="182" spans="3:14" ht="18.75" thickBot="1" x14ac:dyDescent="0.3">
      <c r="D182" s="299" t="s">
        <v>106</v>
      </c>
      <c r="E182" s="300"/>
      <c r="F182" s="300"/>
      <c r="G182" s="300"/>
      <c r="H182" s="300"/>
      <c r="I182" s="300"/>
      <c r="J182" s="208">
        <v>195602.06300978884</v>
      </c>
      <c r="K182" s="210" t="s">
        <v>122</v>
      </c>
      <c r="L182" s="98"/>
      <c r="M182" s="99"/>
    </row>
    <row r="183" spans="3:14" x14ac:dyDescent="0.2">
      <c r="D183" s="126"/>
      <c r="K183" s="75"/>
    </row>
    <row r="184" spans="3:14" ht="15.75" thickBot="1" x14ac:dyDescent="0.25">
      <c r="D184" s="126"/>
      <c r="K184" s="75"/>
      <c r="M184" s="148"/>
    </row>
    <row r="185" spans="3:14" ht="38.25" customHeight="1" thickBot="1" x14ac:dyDescent="0.25">
      <c r="D185" s="279" t="s">
        <v>7</v>
      </c>
      <c r="E185" s="319" t="s">
        <v>190</v>
      </c>
      <c r="F185" s="319"/>
      <c r="G185" s="319" t="e">
        <v>#REF!</v>
      </c>
      <c r="H185" s="319"/>
      <c r="I185" s="319"/>
      <c r="J185" s="319"/>
      <c r="K185" s="320"/>
      <c r="N185" s="132"/>
    </row>
    <row r="186" spans="3:14" ht="15.75" thickBot="1" x14ac:dyDescent="0.25">
      <c r="D186" s="126"/>
      <c r="K186" s="75"/>
      <c r="M186" s="100"/>
    </row>
    <row r="187" spans="3:14" ht="17.100000000000001" customHeight="1" x14ac:dyDescent="0.2">
      <c r="D187" s="191" t="s">
        <v>108</v>
      </c>
      <c r="E187" s="301"/>
      <c r="F187" s="301"/>
      <c r="G187" s="301"/>
      <c r="H187" s="301"/>
      <c r="I187" s="301"/>
      <c r="J187" s="302"/>
      <c r="K187" s="75"/>
      <c r="M187" s="148"/>
    </row>
    <row r="188" spans="3:14" ht="17.100000000000001" customHeight="1" thickBot="1" x14ac:dyDescent="0.25">
      <c r="D188" s="190" t="s">
        <v>181</v>
      </c>
      <c r="E188" s="288" t="s">
        <v>188</v>
      </c>
      <c r="F188" s="288">
        <v>0</v>
      </c>
      <c r="G188" s="288">
        <v>0</v>
      </c>
      <c r="H188" s="288">
        <v>0</v>
      </c>
      <c r="I188" s="288">
        <v>0</v>
      </c>
      <c r="J188" s="289"/>
      <c r="K188" s="75"/>
      <c r="M188" s="154"/>
    </row>
    <row r="189" spans="3:14" ht="17.100000000000001" customHeight="1" x14ac:dyDescent="0.2">
      <c r="D189" s="192" t="s">
        <v>34</v>
      </c>
      <c r="E189" s="193" t="s">
        <v>3</v>
      </c>
      <c r="F189" s="194"/>
      <c r="G189" s="170"/>
      <c r="H189" s="195"/>
      <c r="I189" s="196"/>
      <c r="J189" s="196"/>
      <c r="K189" s="172"/>
      <c r="M189" s="154"/>
    </row>
    <row r="190" spans="3:14" ht="17.100000000000001" customHeight="1" x14ac:dyDescent="0.2">
      <c r="D190" s="198" t="s">
        <v>33</v>
      </c>
      <c r="E190" s="193">
        <v>1</v>
      </c>
      <c r="F190" s="194"/>
      <c r="G190" s="170"/>
      <c r="H190" s="195"/>
      <c r="I190" s="196"/>
      <c r="J190" s="196"/>
      <c r="K190" s="172"/>
      <c r="L190" s="178"/>
      <c r="M190" s="171" t="s">
        <v>5</v>
      </c>
    </row>
    <row r="191" spans="3:14" ht="17.100000000000001" customHeight="1" x14ac:dyDescent="0.2">
      <c r="D191" s="192" t="s">
        <v>75</v>
      </c>
      <c r="E191" s="202">
        <v>5000</v>
      </c>
      <c r="F191" s="194" t="s">
        <v>163</v>
      </c>
      <c r="G191" s="170"/>
      <c r="H191" s="195"/>
      <c r="I191" s="196"/>
      <c r="J191" s="196"/>
      <c r="K191" s="172"/>
      <c r="L191" s="181"/>
      <c r="M191" s="182"/>
    </row>
    <row r="192" spans="3:14" ht="17.100000000000001" customHeight="1" x14ac:dyDescent="0.2">
      <c r="D192" s="200"/>
      <c r="E192" s="170"/>
      <c r="F192" s="170"/>
      <c r="G192" s="170"/>
      <c r="H192" s="195"/>
      <c r="I192" s="196"/>
      <c r="J192" s="196"/>
      <c r="K192" s="172"/>
      <c r="L192" s="183"/>
      <c r="M192" s="154"/>
    </row>
    <row r="193" spans="2:19" ht="17.100000000000001" customHeight="1" x14ac:dyDescent="0.2">
      <c r="D193" s="201" t="s">
        <v>11</v>
      </c>
      <c r="E193" s="170"/>
      <c r="F193" s="170"/>
      <c r="G193" s="170"/>
      <c r="H193" s="195"/>
      <c r="I193" s="196"/>
      <c r="J193" s="196"/>
      <c r="K193" s="172"/>
      <c r="L193" s="62"/>
      <c r="M193" s="154"/>
    </row>
    <row r="194" spans="2:19" ht="9.9499999999999993" customHeight="1" thickBot="1" x14ac:dyDescent="0.25">
      <c r="D194" s="200"/>
      <c r="E194" s="170"/>
      <c r="F194" s="170"/>
      <c r="G194" s="170"/>
      <c r="H194" s="195"/>
      <c r="I194" s="196"/>
      <c r="J194" s="204"/>
      <c r="K194" s="172"/>
      <c r="L194" s="67"/>
      <c r="M194" s="175"/>
      <c r="N194" s="134"/>
    </row>
    <row r="195" spans="2:19" ht="30.75" thickBot="1" x14ac:dyDescent="0.25">
      <c r="C195" s="68" t="s">
        <v>31</v>
      </c>
      <c r="D195" s="69" t="s">
        <v>1</v>
      </c>
      <c r="E195" s="70" t="s">
        <v>142</v>
      </c>
      <c r="F195" s="71" t="s">
        <v>139</v>
      </c>
      <c r="G195" s="124" t="s">
        <v>0</v>
      </c>
      <c r="H195" s="125" t="s">
        <v>140</v>
      </c>
      <c r="I195" s="73" t="s">
        <v>155</v>
      </c>
      <c r="J195" s="74" t="s">
        <v>174</v>
      </c>
      <c r="K195" s="172"/>
      <c r="L195" s="134"/>
      <c r="M195" s="173"/>
      <c r="N195" s="134"/>
      <c r="O195" s="134"/>
      <c r="P195" s="134"/>
      <c r="Q195" s="134"/>
      <c r="R195" s="134"/>
      <c r="S195" s="134"/>
    </row>
    <row r="196" spans="2:19" s="134" customFormat="1" ht="17.100000000000001" customHeight="1" x14ac:dyDescent="0.25">
      <c r="C196" s="97" t="s">
        <v>77</v>
      </c>
      <c r="D196" s="141">
        <v>1</v>
      </c>
      <c r="E196" s="139" t="s">
        <v>165</v>
      </c>
      <c r="F196" s="85">
        <v>0</v>
      </c>
      <c r="G196" s="111" t="s">
        <v>143</v>
      </c>
      <c r="H196" s="86">
        <v>139580.0172</v>
      </c>
      <c r="I196" s="142">
        <v>1.6000000000000001E-3</v>
      </c>
      <c r="J196" s="143">
        <v>223.32802752000001</v>
      </c>
      <c r="K196" s="174"/>
      <c r="L196" s="137"/>
      <c r="M196" s="179"/>
    </row>
    <row r="197" spans="2:19" s="134" customFormat="1" ht="17.100000000000001" customHeight="1" x14ac:dyDescent="0.2">
      <c r="C197" s="97" t="s">
        <v>17</v>
      </c>
      <c r="D197" s="141">
        <v>1</v>
      </c>
      <c r="E197" s="139" t="s">
        <v>134</v>
      </c>
      <c r="F197" s="85">
        <v>125</v>
      </c>
      <c r="G197" s="60" t="s">
        <v>143</v>
      </c>
      <c r="H197" s="86">
        <v>37953.799297469013</v>
      </c>
      <c r="I197" s="142">
        <v>1.6000000000000001E-3</v>
      </c>
      <c r="J197" s="143">
        <v>60.726078875950421</v>
      </c>
      <c r="K197" s="267"/>
      <c r="M197" s="173"/>
    </row>
    <row r="198" spans="2:19" s="134" customFormat="1" ht="17.100000000000001" customHeight="1" x14ac:dyDescent="0.2">
      <c r="C198" s="97" t="s">
        <v>78</v>
      </c>
      <c r="D198" s="141">
        <v>1</v>
      </c>
      <c r="E198" s="139" t="s">
        <v>166</v>
      </c>
      <c r="F198" s="85">
        <v>0</v>
      </c>
      <c r="G198" s="60" t="s">
        <v>143</v>
      </c>
      <c r="H198" s="86">
        <v>5403.0974399999996</v>
      </c>
      <c r="I198" s="142">
        <v>1.6000000000000001E-3</v>
      </c>
      <c r="J198" s="143">
        <v>8.6449559039999997</v>
      </c>
      <c r="K198" s="174"/>
      <c r="L198" s="119"/>
      <c r="M198" s="149"/>
    </row>
    <row r="199" spans="2:19" s="134" customFormat="1" ht="17.100000000000001" customHeight="1" x14ac:dyDescent="0.2">
      <c r="C199" s="68" t="s">
        <v>83</v>
      </c>
      <c r="D199" s="141">
        <v>4</v>
      </c>
      <c r="E199" s="139" t="s">
        <v>89</v>
      </c>
      <c r="F199" s="85">
        <v>330</v>
      </c>
      <c r="G199" s="60" t="s">
        <v>143</v>
      </c>
      <c r="H199" s="86">
        <v>102397.16983806818</v>
      </c>
      <c r="I199" s="142">
        <v>1.6000000000000001E-3</v>
      </c>
      <c r="J199" s="143">
        <v>655.3418869636364</v>
      </c>
      <c r="K199" s="174"/>
      <c r="M199" s="173"/>
      <c r="N199" s="119"/>
    </row>
    <row r="200" spans="2:19" s="134" customFormat="1" ht="17.100000000000001" customHeight="1" x14ac:dyDescent="0.2">
      <c r="C200" s="97" t="s">
        <v>79</v>
      </c>
      <c r="D200" s="141">
        <v>1</v>
      </c>
      <c r="E200" s="139" t="s">
        <v>88</v>
      </c>
      <c r="F200" s="85">
        <v>158</v>
      </c>
      <c r="G200" s="60" t="s">
        <v>143</v>
      </c>
      <c r="H200" s="86">
        <v>104005.01605940083</v>
      </c>
      <c r="I200" s="142">
        <v>1.6000000000000001E-3</v>
      </c>
      <c r="J200" s="143">
        <v>166.40802569504135</v>
      </c>
      <c r="K200" s="174"/>
      <c r="L200" s="119"/>
      <c r="M200" s="149"/>
      <c r="N200" s="119"/>
      <c r="O200" s="119"/>
      <c r="P200" s="119"/>
      <c r="Q200" s="119"/>
      <c r="R200" s="119"/>
      <c r="S200" s="119"/>
    </row>
    <row r="201" spans="2:19" s="119" customFormat="1" x14ac:dyDescent="0.2">
      <c r="C201" s="68" t="s">
        <v>19</v>
      </c>
      <c r="D201" s="141">
        <v>1</v>
      </c>
      <c r="E201" s="139" t="s">
        <v>32</v>
      </c>
      <c r="F201" s="85">
        <v>105</v>
      </c>
      <c r="G201" s="60" t="s">
        <v>143</v>
      </c>
      <c r="H201" s="86">
        <v>50375.543688873964</v>
      </c>
      <c r="I201" s="142">
        <v>1.6000000000000001E-3</v>
      </c>
      <c r="J201" s="143">
        <v>80.60086990219834</v>
      </c>
      <c r="K201" s="174"/>
      <c r="M201" s="149"/>
      <c r="N201" s="62"/>
    </row>
    <row r="202" spans="2:19" s="119" customFormat="1" ht="15.75" thickBot="1" x14ac:dyDescent="0.25">
      <c r="C202" s="68" t="s">
        <v>80</v>
      </c>
      <c r="D202" s="151">
        <v>1</v>
      </c>
      <c r="E202" s="120" t="s">
        <v>167</v>
      </c>
      <c r="F202" s="91">
        <v>125</v>
      </c>
      <c r="G202" s="121" t="s">
        <v>143</v>
      </c>
      <c r="H202" s="92">
        <v>59492.992175594016</v>
      </c>
      <c r="I202" s="152">
        <v>1.6000000000000001E-3</v>
      </c>
      <c r="J202" s="153">
        <v>95.188787480950424</v>
      </c>
      <c r="K202" s="174"/>
      <c r="L202" s="64"/>
      <c r="M202" s="154"/>
      <c r="N202" s="62"/>
      <c r="O202" s="62"/>
      <c r="P202" s="62"/>
      <c r="Q202" s="62"/>
      <c r="R202" s="62"/>
      <c r="S202" s="62"/>
    </row>
    <row r="203" spans="2:19" ht="17.100000000000001" customHeight="1" x14ac:dyDescent="0.2">
      <c r="D203" s="287" t="s">
        <v>12</v>
      </c>
      <c r="E203" s="282"/>
      <c r="F203" s="282"/>
      <c r="G203" s="282"/>
      <c r="H203" s="282"/>
      <c r="I203" s="282"/>
      <c r="J203" s="248">
        <v>1290.238632341777</v>
      </c>
      <c r="K203" s="268" t="s">
        <v>202</v>
      </c>
      <c r="M203" s="154"/>
    </row>
    <row r="204" spans="2:19" ht="17.100000000000001" customHeight="1" x14ac:dyDescent="0.2">
      <c r="D204" s="200"/>
      <c r="E204" s="170"/>
      <c r="F204" s="170"/>
      <c r="G204" s="170"/>
      <c r="H204" s="195"/>
      <c r="I204" s="196"/>
      <c r="J204" s="196"/>
      <c r="K204" s="172"/>
      <c r="M204" s="154"/>
    </row>
    <row r="205" spans="2:19" ht="17.100000000000001" customHeight="1" x14ac:dyDescent="0.2">
      <c r="D205" s="201" t="s">
        <v>13</v>
      </c>
      <c r="E205" s="170"/>
      <c r="F205" s="170"/>
      <c r="G205" s="170"/>
      <c r="H205" s="195"/>
      <c r="I205" s="196"/>
      <c r="J205" s="196"/>
      <c r="K205" s="172"/>
      <c r="M205" s="154"/>
      <c r="N205" s="166"/>
    </row>
    <row r="206" spans="2:19" ht="9.9499999999999993" customHeight="1" thickBot="1" x14ac:dyDescent="0.25">
      <c r="D206" s="200"/>
      <c r="E206" s="170"/>
      <c r="F206" s="170"/>
      <c r="G206" s="170"/>
      <c r="H206" s="195"/>
      <c r="I206" s="196"/>
      <c r="J206" s="204"/>
      <c r="K206" s="172"/>
      <c r="L206" s="76"/>
      <c r="M206" s="175"/>
      <c r="N206" s="166"/>
    </row>
    <row r="207" spans="2:19" ht="30.75" thickBot="1" x14ac:dyDescent="0.25">
      <c r="C207" s="68" t="s">
        <v>31</v>
      </c>
      <c r="D207" s="144"/>
      <c r="E207" s="293" t="s">
        <v>142</v>
      </c>
      <c r="F207" s="294"/>
      <c r="G207" s="127" t="s">
        <v>0</v>
      </c>
      <c r="H207" s="145" t="s">
        <v>1</v>
      </c>
      <c r="I207" s="72" t="s">
        <v>152</v>
      </c>
      <c r="J207" s="128" t="s">
        <v>153</v>
      </c>
      <c r="K207" s="172"/>
      <c r="L207" s="166"/>
      <c r="M207" s="168"/>
      <c r="N207" s="166"/>
    </row>
    <row r="208" spans="2:19" ht="17.100000000000001" customHeight="1" x14ac:dyDescent="0.2">
      <c r="B208" s="97"/>
      <c r="C208" s="97" t="s">
        <v>81</v>
      </c>
      <c r="D208" s="144"/>
      <c r="E208" s="317" t="s">
        <v>94</v>
      </c>
      <c r="F208" s="318"/>
      <c r="G208" s="205" t="s">
        <v>5</v>
      </c>
      <c r="H208" s="81">
        <v>8.9250000000000006E-3</v>
      </c>
      <c r="I208" s="205">
        <v>1878291.3700565393</v>
      </c>
      <c r="J208" s="82">
        <v>16763.750477754613</v>
      </c>
      <c r="K208" s="172"/>
      <c r="L208" s="166"/>
      <c r="M208" s="168"/>
      <c r="N208" s="166"/>
    </row>
    <row r="209" spans="2:14" ht="17.100000000000001" customHeight="1" x14ac:dyDescent="0.2">
      <c r="B209" s="97"/>
      <c r="C209" s="97" t="s">
        <v>82</v>
      </c>
      <c r="D209" s="144"/>
      <c r="E209" s="311" t="s">
        <v>95</v>
      </c>
      <c r="F209" s="312"/>
      <c r="G209" s="111" t="s">
        <v>5</v>
      </c>
      <c r="H209" s="87">
        <v>3.5699999999999998E-3</v>
      </c>
      <c r="I209" s="162">
        <v>104072.59731445351</v>
      </c>
      <c r="J209" s="88">
        <v>371.53917241259899</v>
      </c>
      <c r="K209" s="172"/>
      <c r="L209" s="166"/>
      <c r="M209" s="168"/>
      <c r="N209" s="166"/>
    </row>
    <row r="210" spans="2:14" ht="17.100000000000001" customHeight="1" x14ac:dyDescent="0.2">
      <c r="B210" s="97"/>
      <c r="C210" s="97" t="s">
        <v>110</v>
      </c>
      <c r="D210" s="144"/>
      <c r="E210" s="311" t="s">
        <v>96</v>
      </c>
      <c r="F210" s="312"/>
      <c r="G210" s="111" t="s">
        <v>5</v>
      </c>
      <c r="H210" s="87">
        <v>7.675499999999999E-2</v>
      </c>
      <c r="I210" s="162">
        <v>66716.170745893964</v>
      </c>
      <c r="J210" s="88">
        <v>5120.7996856010905</v>
      </c>
      <c r="K210" s="172"/>
      <c r="L210" s="166"/>
      <c r="M210" s="168"/>
      <c r="N210" s="180"/>
    </row>
    <row r="211" spans="2:14" ht="17.100000000000001" customHeight="1" x14ac:dyDescent="0.2">
      <c r="B211" s="97"/>
      <c r="C211" s="97" t="s">
        <v>21</v>
      </c>
      <c r="D211" s="144"/>
      <c r="E211" s="311" t="s">
        <v>114</v>
      </c>
      <c r="F211" s="312"/>
      <c r="G211" s="111" t="s">
        <v>5</v>
      </c>
      <c r="H211" s="87">
        <v>8.9249999999999996E-2</v>
      </c>
      <c r="I211" s="162">
        <v>60541.327794962053</v>
      </c>
      <c r="J211" s="88">
        <v>5403.3135057003628</v>
      </c>
      <c r="K211" s="172"/>
      <c r="L211" s="166"/>
      <c r="M211" s="184"/>
    </row>
    <row r="212" spans="2:14" ht="17.100000000000001" customHeight="1" x14ac:dyDescent="0.2">
      <c r="B212" s="97"/>
      <c r="C212" s="97" t="s">
        <v>24</v>
      </c>
      <c r="D212" s="144"/>
      <c r="E212" s="311" t="s">
        <v>169</v>
      </c>
      <c r="F212" s="312"/>
      <c r="G212" s="111" t="s">
        <v>5</v>
      </c>
      <c r="H212" s="87">
        <v>1.6064999999999999E-3</v>
      </c>
      <c r="I212" s="162">
        <v>473423.14243467647</v>
      </c>
      <c r="J212" s="88">
        <v>760.55427832130772</v>
      </c>
      <c r="K212" s="172"/>
      <c r="M212" s="166"/>
    </row>
    <row r="213" spans="2:14" ht="17.100000000000001" customHeight="1" thickBot="1" x14ac:dyDescent="0.25">
      <c r="B213" s="97"/>
      <c r="C213" s="97" t="s">
        <v>25</v>
      </c>
      <c r="D213" s="144"/>
      <c r="E213" s="303" t="s">
        <v>30</v>
      </c>
      <c r="F213" s="304"/>
      <c r="G213" s="114" t="s">
        <v>15</v>
      </c>
      <c r="H213" s="93">
        <v>0.18206999999999998</v>
      </c>
      <c r="I213" s="176">
        <v>980.99173553719015</v>
      </c>
      <c r="J213" s="94">
        <v>178.6091652892562</v>
      </c>
      <c r="K213" s="172"/>
      <c r="M213" s="62"/>
    </row>
    <row r="214" spans="2:14" ht="17.100000000000001" customHeight="1" x14ac:dyDescent="0.2">
      <c r="C214" s="273"/>
      <c r="D214" s="144"/>
      <c r="E214" s="282" t="s">
        <v>12</v>
      </c>
      <c r="F214" s="282"/>
      <c r="G214" s="282"/>
      <c r="H214" s="282"/>
      <c r="I214" s="282"/>
      <c r="J214" s="248">
        <v>28598.566285079229</v>
      </c>
      <c r="K214" s="268" t="s">
        <v>202</v>
      </c>
      <c r="M214" s="154"/>
    </row>
    <row r="215" spans="2:14" ht="17.100000000000001" customHeight="1" x14ac:dyDescent="0.2">
      <c r="D215" s="200"/>
      <c r="E215" s="170"/>
      <c r="F215" s="170"/>
      <c r="G215" s="170"/>
      <c r="H215" s="195"/>
      <c r="I215" s="196"/>
      <c r="J215" s="196"/>
      <c r="K215" s="172"/>
      <c r="M215" s="154"/>
    </row>
    <row r="216" spans="2:14" ht="17.100000000000001" customHeight="1" x14ac:dyDescent="0.2">
      <c r="D216" s="295" t="s">
        <v>29</v>
      </c>
      <c r="E216" s="296"/>
      <c r="F216" s="170"/>
      <c r="G216" s="170"/>
      <c r="H216" s="195"/>
      <c r="I216" s="196"/>
      <c r="J216" s="196"/>
      <c r="K216" s="172"/>
      <c r="M216" s="154"/>
    </row>
    <row r="217" spans="2:14" ht="9.9499999999999993" customHeight="1" thickBot="1" x14ac:dyDescent="0.25">
      <c r="D217" s="200"/>
      <c r="E217" s="170"/>
      <c r="F217" s="170"/>
      <c r="G217" s="170"/>
      <c r="H217" s="195"/>
      <c r="I217" s="196"/>
      <c r="J217" s="204"/>
      <c r="K217" s="172"/>
      <c r="L217" s="76"/>
      <c r="M217" s="175"/>
    </row>
    <row r="218" spans="2:14" ht="30.75" thickBot="1" x14ac:dyDescent="0.25">
      <c r="C218" s="68" t="s">
        <v>31</v>
      </c>
      <c r="D218" s="95" t="s">
        <v>1</v>
      </c>
      <c r="E218" s="70" t="s">
        <v>142</v>
      </c>
      <c r="F218" s="127" t="s">
        <v>0</v>
      </c>
      <c r="G218" s="125" t="s">
        <v>144</v>
      </c>
      <c r="H218" s="297" t="s">
        <v>164</v>
      </c>
      <c r="I218" s="298"/>
      <c r="J218" s="96" t="s">
        <v>154</v>
      </c>
      <c r="K218" s="172"/>
      <c r="M218" s="154"/>
    </row>
    <row r="219" spans="2:14" ht="17.100000000000001" customHeight="1" x14ac:dyDescent="0.2">
      <c r="C219" s="97" t="s">
        <v>28</v>
      </c>
      <c r="D219" s="78">
        <v>3</v>
      </c>
      <c r="E219" s="136" t="s">
        <v>98</v>
      </c>
      <c r="F219" s="131" t="s">
        <v>143</v>
      </c>
      <c r="G219" s="129">
        <v>12368.664000000001</v>
      </c>
      <c r="H219" s="313">
        <v>1.6000000000000001E-3</v>
      </c>
      <c r="I219" s="314"/>
      <c r="J219" s="188">
        <v>59.369587199999998</v>
      </c>
      <c r="K219" s="172"/>
      <c r="M219" s="154"/>
    </row>
    <row r="220" spans="2:14" ht="17.100000000000001" customHeight="1" x14ac:dyDescent="0.2">
      <c r="C220" s="97" t="s">
        <v>27</v>
      </c>
      <c r="D220" s="83">
        <v>7</v>
      </c>
      <c r="E220" s="139" t="s">
        <v>99</v>
      </c>
      <c r="F220" s="85" t="s">
        <v>143</v>
      </c>
      <c r="G220" s="147">
        <v>10540.026</v>
      </c>
      <c r="H220" s="283">
        <v>1.6000000000000001E-3</v>
      </c>
      <c r="I220" s="284"/>
      <c r="J220" s="143">
        <v>118.04829120000001</v>
      </c>
      <c r="K220" s="172"/>
      <c r="M220" s="154"/>
    </row>
    <row r="221" spans="2:14" ht="17.100000000000001" customHeight="1" thickBot="1" x14ac:dyDescent="0.25">
      <c r="C221" s="97" t="s">
        <v>26</v>
      </c>
      <c r="D221" s="89">
        <v>10</v>
      </c>
      <c r="E221" s="120" t="s">
        <v>97</v>
      </c>
      <c r="F221" s="91" t="s">
        <v>143</v>
      </c>
      <c r="G221" s="130">
        <v>8920.0439999999999</v>
      </c>
      <c r="H221" s="285">
        <v>1.6000000000000001E-3</v>
      </c>
      <c r="I221" s="286"/>
      <c r="J221" s="153">
        <v>142.72070400000001</v>
      </c>
      <c r="K221" s="172"/>
      <c r="M221" s="154"/>
    </row>
    <row r="222" spans="2:14" ht="17.100000000000001" customHeight="1" x14ac:dyDescent="0.2">
      <c r="D222" s="287" t="s">
        <v>12</v>
      </c>
      <c r="E222" s="282"/>
      <c r="F222" s="282"/>
      <c r="G222" s="282"/>
      <c r="H222" s="282"/>
      <c r="I222" s="282"/>
      <c r="J222" s="248">
        <v>320.13858240000002</v>
      </c>
      <c r="K222" s="268" t="s">
        <v>202</v>
      </c>
      <c r="M222" s="154"/>
    </row>
    <row r="223" spans="2:14" ht="17.100000000000001" customHeight="1" x14ac:dyDescent="0.2">
      <c r="D223" s="200"/>
      <c r="E223" s="170"/>
      <c r="F223" s="170"/>
      <c r="G223" s="170"/>
      <c r="H223" s="195"/>
      <c r="I223" s="196"/>
      <c r="J223" s="196"/>
      <c r="K223" s="172"/>
      <c r="L223" s="62"/>
      <c r="M223" s="62"/>
    </row>
    <row r="224" spans="2:14" ht="17.100000000000001" customHeight="1" x14ac:dyDescent="0.2">
      <c r="D224" s="287" t="s">
        <v>105</v>
      </c>
      <c r="E224" s="282"/>
      <c r="F224" s="282"/>
      <c r="G224" s="282"/>
      <c r="H224" s="282"/>
      <c r="I224" s="282"/>
      <c r="J224" s="202">
        <v>30208.943499821005</v>
      </c>
      <c r="K224" s="268" t="s">
        <v>202</v>
      </c>
      <c r="M224" s="154"/>
    </row>
    <row r="225" spans="3:13" ht="17.100000000000001" customHeight="1" thickBot="1" x14ac:dyDescent="0.3">
      <c r="D225" s="287" t="s">
        <v>107</v>
      </c>
      <c r="E225" s="282"/>
      <c r="F225" s="282"/>
      <c r="G225" s="282"/>
      <c r="H225" s="282"/>
      <c r="I225" s="282"/>
      <c r="J225" s="256">
        <v>1.7490000000000001</v>
      </c>
      <c r="K225" s="172"/>
      <c r="L225" s="98"/>
      <c r="M225" s="177"/>
    </row>
    <row r="226" spans="3:13" ht="17.100000000000001" customHeight="1" thickBot="1" x14ac:dyDescent="0.25">
      <c r="D226" s="299" t="s">
        <v>106</v>
      </c>
      <c r="E226" s="300"/>
      <c r="F226" s="300"/>
      <c r="G226" s="300"/>
      <c r="H226" s="300"/>
      <c r="I226" s="300"/>
      <c r="J226" s="208">
        <v>52835.44218118694</v>
      </c>
      <c r="K226" s="210" t="s">
        <v>202</v>
      </c>
    </row>
    <row r="227" spans="3:13" ht="15.75" thickBot="1" x14ac:dyDescent="0.25">
      <c r="D227" s="126"/>
      <c r="K227" s="75"/>
      <c r="M227" s="100"/>
    </row>
    <row r="228" spans="3:13" ht="38.25" customHeight="1" thickBot="1" x14ac:dyDescent="0.25">
      <c r="D228" s="280">
        <v>3</v>
      </c>
      <c r="E228" s="331" t="s">
        <v>197</v>
      </c>
      <c r="F228" s="331"/>
      <c r="G228" s="331">
        <v>0</v>
      </c>
      <c r="H228" s="331"/>
      <c r="I228" s="331"/>
      <c r="J228" s="331"/>
      <c r="K228" s="332"/>
    </row>
    <row r="229" spans="3:13" ht="15.75" thickBot="1" x14ac:dyDescent="0.25">
      <c r="D229" s="126"/>
      <c r="K229" s="75"/>
      <c r="M229" s="100"/>
    </row>
    <row r="230" spans="3:13" ht="16.5" x14ac:dyDescent="0.2">
      <c r="D230" s="191" t="s">
        <v>108</v>
      </c>
      <c r="E230" s="301"/>
      <c r="F230" s="301"/>
      <c r="G230" s="301"/>
      <c r="H230" s="301"/>
      <c r="I230" s="301"/>
      <c r="J230" s="302"/>
      <c r="K230" s="75"/>
    </row>
    <row r="231" spans="3:13" ht="16.5" customHeight="1" thickBot="1" x14ac:dyDescent="0.25">
      <c r="D231" s="190" t="s">
        <v>48</v>
      </c>
      <c r="E231" s="288" t="s">
        <v>185</v>
      </c>
      <c r="F231" s="288">
        <v>0</v>
      </c>
      <c r="G231" s="288">
        <v>0</v>
      </c>
      <c r="H231" s="288">
        <v>0</v>
      </c>
      <c r="I231" s="288">
        <v>0</v>
      </c>
      <c r="J231" s="289"/>
      <c r="K231" s="75"/>
    </row>
    <row r="232" spans="3:13" ht="15.75" x14ac:dyDescent="0.2">
      <c r="D232" s="192" t="s">
        <v>34</v>
      </c>
      <c r="E232" s="193" t="s">
        <v>2</v>
      </c>
      <c r="F232" s="194"/>
      <c r="G232" s="170"/>
      <c r="H232" s="195"/>
      <c r="I232" s="196"/>
      <c r="J232" s="197"/>
      <c r="K232" s="75"/>
    </row>
    <row r="233" spans="3:13" ht="15.75" x14ac:dyDescent="0.2">
      <c r="D233" s="192" t="s">
        <v>33</v>
      </c>
      <c r="E233" s="193">
        <v>1</v>
      </c>
      <c r="F233" s="194"/>
      <c r="G233" s="170"/>
      <c r="H233" s="195"/>
      <c r="I233" s="196"/>
      <c r="J233" s="196"/>
      <c r="K233" s="75"/>
    </row>
    <row r="234" spans="3:13" x14ac:dyDescent="0.2">
      <c r="D234" s="200"/>
      <c r="E234" s="170"/>
      <c r="F234" s="170"/>
      <c r="G234" s="170"/>
      <c r="H234" s="195"/>
      <c r="I234" s="196"/>
      <c r="J234" s="196"/>
      <c r="K234" s="75"/>
    </row>
    <row r="235" spans="3:13" ht="15.75" x14ac:dyDescent="0.2">
      <c r="C235" s="61"/>
      <c r="D235" s="201" t="s">
        <v>11</v>
      </c>
      <c r="E235" s="170"/>
      <c r="F235" s="170"/>
      <c r="G235" s="170"/>
      <c r="H235" s="195"/>
      <c r="I235" s="196"/>
      <c r="J235" s="196"/>
      <c r="K235" s="75"/>
    </row>
    <row r="236" spans="3:13" x14ac:dyDescent="0.2">
      <c r="D236" s="200"/>
      <c r="E236" s="170"/>
      <c r="F236" s="170"/>
      <c r="G236" s="170"/>
      <c r="H236" s="195"/>
      <c r="I236" s="196"/>
      <c r="J236" s="196"/>
      <c r="K236" s="75"/>
    </row>
    <row r="237" spans="3:13" x14ac:dyDescent="0.2">
      <c r="C237" s="97"/>
      <c r="D237" s="212" t="s">
        <v>116</v>
      </c>
      <c r="E237" s="258" t="s">
        <v>118</v>
      </c>
      <c r="F237" s="259" t="s">
        <v>123</v>
      </c>
      <c r="G237" s="260">
        <v>16215.411150552893</v>
      </c>
      <c r="H237" s="185" t="s">
        <v>122</v>
      </c>
      <c r="I237" s="261"/>
      <c r="J237" s="261"/>
      <c r="K237" s="75"/>
    </row>
    <row r="238" spans="3:13" x14ac:dyDescent="0.2">
      <c r="C238" s="97"/>
      <c r="D238" s="212" t="s">
        <v>117</v>
      </c>
      <c r="E238" s="258" t="s">
        <v>119</v>
      </c>
      <c r="F238" s="259" t="s">
        <v>123</v>
      </c>
      <c r="G238" s="260">
        <v>18453.448266153719</v>
      </c>
      <c r="H238" s="170" t="s">
        <v>122</v>
      </c>
      <c r="I238" s="261"/>
      <c r="J238" s="261"/>
      <c r="K238" s="75"/>
    </row>
    <row r="239" spans="3:13" x14ac:dyDescent="0.2">
      <c r="C239" s="97"/>
      <c r="D239" s="212" t="s">
        <v>120</v>
      </c>
      <c r="E239" s="258" t="s">
        <v>121</v>
      </c>
      <c r="F239" s="259" t="s">
        <v>123</v>
      </c>
      <c r="G239" s="260">
        <v>22628.128119669422</v>
      </c>
      <c r="H239" s="170" t="s">
        <v>122</v>
      </c>
      <c r="I239" s="261"/>
      <c r="J239" s="261"/>
      <c r="K239" s="75"/>
    </row>
    <row r="240" spans="3:13" x14ac:dyDescent="0.2">
      <c r="C240" s="61"/>
      <c r="D240" s="144"/>
      <c r="E240" s="67"/>
      <c r="F240" s="67"/>
      <c r="G240" s="315" t="s">
        <v>125</v>
      </c>
      <c r="H240" s="315"/>
      <c r="I240" s="262">
        <v>57296.987536376037</v>
      </c>
      <c r="J240" s="263" t="s">
        <v>122</v>
      </c>
      <c r="K240" s="75"/>
    </row>
    <row r="241" spans="3:13" x14ac:dyDescent="0.2">
      <c r="D241" s="200"/>
      <c r="E241" s="316" t="s">
        <v>124</v>
      </c>
      <c r="F241" s="316"/>
      <c r="G241" s="316"/>
      <c r="H241" s="269">
        <v>0.05</v>
      </c>
      <c r="I241" s="264">
        <v>2864.8493768188018</v>
      </c>
      <c r="J241" s="263" t="s">
        <v>122</v>
      </c>
      <c r="K241" s="75"/>
    </row>
    <row r="242" spans="3:13" ht="15.75" x14ac:dyDescent="0.2">
      <c r="D242" s="200"/>
      <c r="E242" s="170"/>
      <c r="F242" s="170"/>
      <c r="G242" s="170"/>
      <c r="H242" s="265" t="s">
        <v>12</v>
      </c>
      <c r="I242" s="248">
        <v>60161.836913194842</v>
      </c>
      <c r="J242" s="266" t="s">
        <v>122</v>
      </c>
      <c r="K242" s="75"/>
    </row>
    <row r="243" spans="3:13" x14ac:dyDescent="0.2">
      <c r="D243" s="200"/>
      <c r="E243" s="170"/>
      <c r="F243" s="170"/>
      <c r="G243" s="170"/>
      <c r="H243" s="195"/>
      <c r="I243" s="196"/>
      <c r="J243" s="196"/>
      <c r="K243" s="75"/>
    </row>
    <row r="244" spans="3:13" ht="15.75" x14ac:dyDescent="0.2">
      <c r="D244" s="201" t="s">
        <v>13</v>
      </c>
      <c r="E244" s="170"/>
      <c r="F244" s="170"/>
      <c r="G244" s="170"/>
      <c r="H244" s="195"/>
      <c r="I244" s="196"/>
      <c r="J244" s="196"/>
      <c r="K244" s="75"/>
    </row>
    <row r="245" spans="3:13" ht="15.75" thickBot="1" x14ac:dyDescent="0.25">
      <c r="D245" s="200"/>
      <c r="E245" s="170"/>
      <c r="F245" s="170"/>
      <c r="G245" s="170"/>
      <c r="H245" s="195"/>
      <c r="I245" s="196"/>
      <c r="J245" s="196"/>
      <c r="K245" s="75"/>
    </row>
    <row r="246" spans="3:13" ht="30.75" thickBot="1" x14ac:dyDescent="0.25">
      <c r="C246" s="97" t="s">
        <v>31</v>
      </c>
      <c r="D246" s="144"/>
      <c r="E246" s="293" t="s">
        <v>142</v>
      </c>
      <c r="F246" s="294"/>
      <c r="G246" s="127" t="s">
        <v>0</v>
      </c>
      <c r="H246" s="145" t="s">
        <v>1</v>
      </c>
      <c r="I246" s="72" t="s">
        <v>152</v>
      </c>
      <c r="J246" s="128" t="s">
        <v>153</v>
      </c>
      <c r="K246" s="75"/>
    </row>
    <row r="247" spans="3:13" x14ac:dyDescent="0.2">
      <c r="C247" s="97"/>
      <c r="D247" s="144"/>
      <c r="E247" s="317" t="s">
        <v>93</v>
      </c>
      <c r="F247" s="318"/>
      <c r="G247" s="186" t="s">
        <v>2</v>
      </c>
      <c r="H247" s="187">
        <v>1</v>
      </c>
      <c r="I247" s="80">
        <v>150479.49305613694</v>
      </c>
      <c r="J247" s="117">
        <v>150479.49305613694</v>
      </c>
      <c r="K247" s="75"/>
    </row>
    <row r="248" spans="3:13" x14ac:dyDescent="0.2">
      <c r="C248" s="97"/>
      <c r="D248" s="144"/>
      <c r="E248" s="311" t="s">
        <v>115</v>
      </c>
      <c r="F248" s="312"/>
      <c r="G248" s="60" t="s">
        <v>14</v>
      </c>
      <c r="H248" s="112">
        <v>2</v>
      </c>
      <c r="I248" s="86">
        <v>1129.8069916862717</v>
      </c>
      <c r="J248" s="118">
        <v>2259.6139833725433</v>
      </c>
      <c r="K248" s="75"/>
    </row>
    <row r="249" spans="3:13" ht="15.75" thickBot="1" x14ac:dyDescent="0.25">
      <c r="C249" s="97" t="s">
        <v>44</v>
      </c>
      <c r="D249" s="144"/>
      <c r="E249" s="303" t="s">
        <v>92</v>
      </c>
      <c r="F249" s="304"/>
      <c r="G249" s="121" t="s">
        <v>2</v>
      </c>
      <c r="H249" s="115">
        <v>0.06</v>
      </c>
      <c r="I249" s="92">
        <v>234330.33901641189</v>
      </c>
      <c r="J249" s="122">
        <v>14059.820340984714</v>
      </c>
      <c r="K249" s="75"/>
    </row>
    <row r="250" spans="3:13" ht="15.75" x14ac:dyDescent="0.2">
      <c r="D250" s="144"/>
      <c r="E250" s="282" t="s">
        <v>12</v>
      </c>
      <c r="F250" s="282"/>
      <c r="G250" s="282"/>
      <c r="H250" s="282"/>
      <c r="I250" s="282"/>
      <c r="J250" s="202">
        <v>166798.92738049419</v>
      </c>
      <c r="K250" s="249" t="s">
        <v>122</v>
      </c>
    </row>
    <row r="251" spans="3:13" x14ac:dyDescent="0.2">
      <c r="D251" s="200"/>
      <c r="E251" s="170"/>
      <c r="F251" s="170"/>
      <c r="G251" s="170"/>
      <c r="H251" s="195"/>
      <c r="I251" s="196"/>
      <c r="J251" s="196"/>
      <c r="K251" s="75"/>
    </row>
    <row r="252" spans="3:13" ht="15.75" x14ac:dyDescent="0.2">
      <c r="D252" s="295" t="s">
        <v>29</v>
      </c>
      <c r="E252" s="296"/>
      <c r="F252" s="170"/>
      <c r="G252" s="170"/>
      <c r="H252" s="195"/>
      <c r="I252" s="196"/>
      <c r="J252" s="196"/>
      <c r="K252" s="75"/>
    </row>
    <row r="253" spans="3:13" ht="15.75" thickBot="1" x14ac:dyDescent="0.25">
      <c r="D253" s="200"/>
      <c r="E253" s="170"/>
      <c r="F253" s="170"/>
      <c r="G253" s="170"/>
      <c r="H253" s="195"/>
      <c r="I253" s="196"/>
      <c r="J253" s="196"/>
      <c r="K253" s="75"/>
    </row>
    <row r="254" spans="3:13" ht="30.75" thickBot="1" x14ac:dyDescent="0.25">
      <c r="C254" s="97" t="s">
        <v>31</v>
      </c>
      <c r="D254" s="95" t="s">
        <v>1</v>
      </c>
      <c r="E254" s="70" t="s">
        <v>142</v>
      </c>
      <c r="F254" s="127" t="s">
        <v>0</v>
      </c>
      <c r="G254" s="125" t="s">
        <v>144</v>
      </c>
      <c r="H254" s="297" t="s">
        <v>157</v>
      </c>
      <c r="I254" s="298"/>
      <c r="J254" s="96" t="s">
        <v>141</v>
      </c>
      <c r="K254" s="75"/>
      <c r="M254" s="62"/>
    </row>
    <row r="255" spans="3:13" x14ac:dyDescent="0.2">
      <c r="C255" s="97" t="s">
        <v>28</v>
      </c>
      <c r="D255" s="78">
        <v>1</v>
      </c>
      <c r="E255" s="136" t="s">
        <v>98</v>
      </c>
      <c r="F255" s="85" t="s">
        <v>143</v>
      </c>
      <c r="G255" s="147">
        <v>12368.664000000001</v>
      </c>
      <c r="H255" s="313">
        <v>1</v>
      </c>
      <c r="I255" s="314"/>
      <c r="J255" s="118">
        <v>12368.664000000001</v>
      </c>
      <c r="K255" s="75"/>
      <c r="M255" s="148"/>
    </row>
    <row r="256" spans="3:13" x14ac:dyDescent="0.2">
      <c r="C256" s="97" t="s">
        <v>27</v>
      </c>
      <c r="D256" s="83">
        <v>4</v>
      </c>
      <c r="E256" s="139" t="s">
        <v>99</v>
      </c>
      <c r="F256" s="85" t="s">
        <v>143</v>
      </c>
      <c r="G256" s="147">
        <v>10540.026</v>
      </c>
      <c r="H256" s="283">
        <v>2</v>
      </c>
      <c r="I256" s="284"/>
      <c r="J256" s="118">
        <v>84320.207999999999</v>
      </c>
      <c r="K256" s="75"/>
      <c r="M256" s="148"/>
    </row>
    <row r="257" spans="3:14" ht="15.75" thickBot="1" x14ac:dyDescent="0.25">
      <c r="C257" s="97" t="s">
        <v>26</v>
      </c>
      <c r="D257" s="89">
        <v>8</v>
      </c>
      <c r="E257" s="120" t="s">
        <v>97</v>
      </c>
      <c r="F257" s="91" t="s">
        <v>143</v>
      </c>
      <c r="G257" s="130">
        <v>8920.0439999999999</v>
      </c>
      <c r="H257" s="285">
        <v>2</v>
      </c>
      <c r="I257" s="286"/>
      <c r="J257" s="122">
        <v>142720.704</v>
      </c>
      <c r="K257" s="75"/>
      <c r="M257" s="148"/>
    </row>
    <row r="258" spans="3:14" ht="15.75" x14ac:dyDescent="0.2">
      <c r="D258" s="287" t="s">
        <v>12</v>
      </c>
      <c r="E258" s="282"/>
      <c r="F258" s="282"/>
      <c r="G258" s="282"/>
      <c r="H258" s="282"/>
      <c r="I258" s="282"/>
      <c r="J258" s="202">
        <v>239409.576</v>
      </c>
      <c r="K258" s="249" t="s">
        <v>122</v>
      </c>
    </row>
    <row r="259" spans="3:14" x14ac:dyDescent="0.2">
      <c r="D259" s="200"/>
      <c r="E259" s="170"/>
      <c r="F259" s="170"/>
      <c r="G259" s="170"/>
      <c r="H259" s="195"/>
      <c r="I259" s="196"/>
      <c r="J259" s="196"/>
      <c r="K259" s="75"/>
    </row>
    <row r="260" spans="3:14" ht="15.75" x14ac:dyDescent="0.2">
      <c r="D260" s="287" t="s">
        <v>105</v>
      </c>
      <c r="E260" s="282"/>
      <c r="F260" s="282"/>
      <c r="G260" s="282"/>
      <c r="H260" s="282"/>
      <c r="I260" s="282"/>
      <c r="J260" s="202">
        <v>466370.34029368905</v>
      </c>
      <c r="K260" s="209" t="s">
        <v>122</v>
      </c>
    </row>
    <row r="261" spans="3:14" ht="16.5" thickBot="1" x14ac:dyDescent="0.25">
      <c r="D261" s="287" t="s">
        <v>107</v>
      </c>
      <c r="E261" s="282"/>
      <c r="F261" s="282"/>
      <c r="G261" s="282"/>
      <c r="H261" s="282"/>
      <c r="I261" s="282"/>
      <c r="J261" s="256">
        <v>1.7490000000000001</v>
      </c>
      <c r="K261" s="75"/>
      <c r="L261" s="62"/>
      <c r="M261" s="62"/>
    </row>
    <row r="262" spans="3:14" ht="18.75" thickBot="1" x14ac:dyDescent="0.3">
      <c r="D262" s="299" t="s">
        <v>106</v>
      </c>
      <c r="E262" s="300"/>
      <c r="F262" s="300"/>
      <c r="G262" s="300"/>
      <c r="H262" s="300"/>
      <c r="I262" s="300"/>
      <c r="J262" s="208">
        <v>815681.72517366218</v>
      </c>
      <c r="K262" s="210" t="s">
        <v>122</v>
      </c>
      <c r="L262" s="98"/>
      <c r="M262" s="99"/>
    </row>
    <row r="263" spans="3:14" ht="16.5" thickBot="1" x14ac:dyDescent="0.25">
      <c r="D263" s="101"/>
      <c r="E263" s="102"/>
      <c r="F263" s="102"/>
      <c r="G263" s="102"/>
      <c r="H263" s="102"/>
      <c r="I263" s="102"/>
      <c r="J263" s="102"/>
      <c r="K263" s="103"/>
    </row>
    <row r="264" spans="3:14" ht="38.25" customHeight="1" thickBot="1" x14ac:dyDescent="0.25">
      <c r="D264" s="278">
        <v>4</v>
      </c>
      <c r="E264" s="322" t="s">
        <v>10</v>
      </c>
      <c r="F264" s="322"/>
      <c r="G264" s="322">
        <v>0</v>
      </c>
      <c r="H264" s="322"/>
      <c r="I264" s="322"/>
      <c r="J264" s="322"/>
      <c r="K264" s="323"/>
    </row>
    <row r="265" spans="3:14" ht="38.25" customHeight="1" thickBot="1" x14ac:dyDescent="0.25">
      <c r="D265" s="279" t="s">
        <v>9</v>
      </c>
      <c r="E265" s="319" t="s">
        <v>177</v>
      </c>
      <c r="F265" s="319"/>
      <c r="G265" s="319">
        <v>0</v>
      </c>
      <c r="H265" s="319"/>
      <c r="I265" s="319"/>
      <c r="J265" s="319"/>
      <c r="K265" s="320"/>
      <c r="N265" s="132"/>
    </row>
    <row r="266" spans="3:14" ht="18.75" thickBot="1" x14ac:dyDescent="0.3">
      <c r="D266" s="101"/>
      <c r="E266" s="102"/>
      <c r="F266" s="102"/>
      <c r="G266" s="102"/>
      <c r="H266" s="102"/>
      <c r="I266" s="102"/>
      <c r="J266" s="102"/>
      <c r="K266" s="103"/>
      <c r="L266" s="98"/>
      <c r="M266" s="99"/>
    </row>
    <row r="267" spans="3:14" ht="18" x14ac:dyDescent="0.25">
      <c r="D267" s="191" t="s">
        <v>108</v>
      </c>
      <c r="E267" s="301"/>
      <c r="F267" s="301"/>
      <c r="G267" s="301"/>
      <c r="H267" s="301"/>
      <c r="I267" s="301"/>
      <c r="J267" s="302"/>
      <c r="K267" s="242"/>
      <c r="L267" s="98"/>
      <c r="M267" s="99"/>
    </row>
    <row r="268" spans="3:14" ht="18.75" thickBot="1" x14ac:dyDescent="0.25">
      <c r="D268" s="190" t="s">
        <v>178</v>
      </c>
      <c r="E268" s="288" t="s">
        <v>191</v>
      </c>
      <c r="F268" s="288"/>
      <c r="G268" s="288"/>
      <c r="H268" s="288"/>
      <c r="I268" s="288"/>
      <c r="J268" s="289"/>
      <c r="K268" s="242"/>
    </row>
    <row r="269" spans="3:14" ht="15.75" x14ac:dyDescent="0.2">
      <c r="D269" s="192" t="s">
        <v>34</v>
      </c>
      <c r="E269" s="193" t="s">
        <v>4</v>
      </c>
      <c r="F269" s="194"/>
      <c r="G269" s="170"/>
      <c r="H269" s="195"/>
      <c r="I269" s="196"/>
      <c r="J269" s="197"/>
      <c r="K269" s="75"/>
    </row>
    <row r="270" spans="3:14" ht="15.75" x14ac:dyDescent="0.2">
      <c r="D270" s="192" t="s">
        <v>33</v>
      </c>
      <c r="E270" s="193">
        <v>1</v>
      </c>
      <c r="F270" s="194"/>
      <c r="G270" s="170"/>
      <c r="H270" s="195"/>
      <c r="I270" s="196"/>
      <c r="J270" s="196"/>
      <c r="K270" s="75"/>
    </row>
    <row r="271" spans="3:14" ht="15.75" x14ac:dyDescent="0.2">
      <c r="D271" s="198" t="s">
        <v>75</v>
      </c>
      <c r="E271" s="199">
        <v>4.75</v>
      </c>
      <c r="F271" s="194" t="s">
        <v>170</v>
      </c>
      <c r="G271" s="170"/>
      <c r="H271" s="195"/>
      <c r="I271" s="196"/>
      <c r="J271" s="196"/>
      <c r="K271" s="75"/>
    </row>
    <row r="272" spans="3:14" x14ac:dyDescent="0.2">
      <c r="D272" s="200"/>
      <c r="E272" s="170"/>
      <c r="F272" s="170"/>
      <c r="G272" s="170"/>
      <c r="H272" s="195"/>
      <c r="I272" s="196"/>
      <c r="J272" s="196"/>
      <c r="K272" s="75"/>
    </row>
    <row r="273" spans="3:12" ht="15.75" x14ac:dyDescent="0.2">
      <c r="C273" s="61"/>
      <c r="D273" s="201" t="s">
        <v>11</v>
      </c>
      <c r="E273" s="170"/>
      <c r="F273" s="170"/>
      <c r="G273" s="170"/>
      <c r="H273" s="195"/>
      <c r="I273" s="196"/>
      <c r="J273" s="196"/>
      <c r="K273" s="75"/>
    </row>
    <row r="274" spans="3:12" ht="15.75" thickBot="1" x14ac:dyDescent="0.25">
      <c r="D274" s="200"/>
      <c r="E274" s="170"/>
      <c r="F274" s="170"/>
      <c r="G274" s="170"/>
      <c r="H274" s="195"/>
      <c r="I274" s="196"/>
      <c r="J274" s="196"/>
      <c r="K274" s="75"/>
    </row>
    <row r="275" spans="3:12" ht="30.75" thickBot="1" x14ac:dyDescent="0.25">
      <c r="C275" s="68" t="s">
        <v>31</v>
      </c>
      <c r="D275" s="69" t="s">
        <v>1</v>
      </c>
      <c r="E275" s="70" t="s">
        <v>142</v>
      </c>
      <c r="F275" s="71" t="s">
        <v>139</v>
      </c>
      <c r="G275" s="124" t="s">
        <v>0</v>
      </c>
      <c r="H275" s="125" t="s">
        <v>140</v>
      </c>
      <c r="I275" s="73" t="s">
        <v>171</v>
      </c>
      <c r="J275" s="74" t="s">
        <v>172</v>
      </c>
      <c r="K275" s="75"/>
    </row>
    <row r="276" spans="3:12" x14ac:dyDescent="0.2">
      <c r="C276" s="97" t="s">
        <v>35</v>
      </c>
      <c r="D276" s="83">
        <v>1</v>
      </c>
      <c r="E276" s="136" t="s">
        <v>109</v>
      </c>
      <c r="F276" s="186">
        <v>140</v>
      </c>
      <c r="G276" s="186" t="s">
        <v>143</v>
      </c>
      <c r="H276" s="80">
        <v>41068.686598915294</v>
      </c>
      <c r="I276" s="270">
        <v>0.21052631578947367</v>
      </c>
      <c r="J276" s="82">
        <v>8646.039283982167</v>
      </c>
      <c r="K276" s="75"/>
    </row>
    <row r="277" spans="3:12" ht="15.75" thickBot="1" x14ac:dyDescent="0.25">
      <c r="C277" s="97" t="s">
        <v>36</v>
      </c>
      <c r="D277" s="271" t="s">
        <v>100</v>
      </c>
      <c r="E277" s="120" t="s">
        <v>85</v>
      </c>
      <c r="F277" s="290" t="s">
        <v>128</v>
      </c>
      <c r="G277" s="291"/>
      <c r="H277" s="291"/>
      <c r="I277" s="292"/>
      <c r="J277" s="122">
        <v>432.3019641991084</v>
      </c>
      <c r="K277" s="75"/>
    </row>
    <row r="278" spans="3:12" ht="15.75" x14ac:dyDescent="0.2">
      <c r="C278" s="61"/>
      <c r="D278" s="287" t="s">
        <v>12</v>
      </c>
      <c r="E278" s="282"/>
      <c r="F278" s="282"/>
      <c r="G278" s="282"/>
      <c r="H278" s="282"/>
      <c r="I278" s="282"/>
      <c r="J278" s="202">
        <v>9078.3412481812757</v>
      </c>
      <c r="K278" s="209" t="s">
        <v>182</v>
      </c>
    </row>
    <row r="279" spans="3:12" x14ac:dyDescent="0.2">
      <c r="D279" s="200"/>
      <c r="E279" s="170"/>
      <c r="F279" s="170"/>
      <c r="G279" s="170"/>
      <c r="H279" s="195"/>
      <c r="I279" s="196"/>
      <c r="J279" s="196"/>
      <c r="K279" s="75"/>
    </row>
    <row r="280" spans="3:12" ht="15.75" x14ac:dyDescent="0.2">
      <c r="D280" s="201" t="s">
        <v>13</v>
      </c>
      <c r="E280" s="170"/>
      <c r="F280" s="170"/>
      <c r="G280" s="170"/>
      <c r="H280" s="195"/>
      <c r="I280" s="196"/>
      <c r="J280" s="196"/>
      <c r="K280" s="75"/>
    </row>
    <row r="281" spans="3:12" ht="15.75" thickBot="1" x14ac:dyDescent="0.25">
      <c r="D281" s="200"/>
      <c r="E281" s="170"/>
      <c r="F281" s="170"/>
      <c r="G281" s="170"/>
      <c r="H281" s="195"/>
      <c r="I281" s="196"/>
      <c r="J281" s="196"/>
      <c r="K281" s="75"/>
    </row>
    <row r="282" spans="3:12" ht="30.75" thickBot="1" x14ac:dyDescent="0.25">
      <c r="C282" s="97" t="s">
        <v>31</v>
      </c>
      <c r="D282" s="144"/>
      <c r="E282" s="293" t="s">
        <v>142</v>
      </c>
      <c r="F282" s="294"/>
      <c r="G282" s="127" t="s">
        <v>0</v>
      </c>
      <c r="H282" s="145" t="s">
        <v>1</v>
      </c>
      <c r="I282" s="72" t="s">
        <v>152</v>
      </c>
      <c r="J282" s="128" t="s">
        <v>153</v>
      </c>
      <c r="K282" s="75"/>
      <c r="L282" s="76"/>
    </row>
    <row r="283" spans="3:12" x14ac:dyDescent="0.2">
      <c r="C283" s="68" t="s">
        <v>39</v>
      </c>
      <c r="D283" s="144"/>
      <c r="E283" s="324" t="s">
        <v>179</v>
      </c>
      <c r="F283" s="333"/>
      <c r="G283" s="186" t="s">
        <v>4</v>
      </c>
      <c r="H283" s="187">
        <v>1</v>
      </c>
      <c r="I283" s="147">
        <v>27162.585629027661</v>
      </c>
      <c r="J283" s="118">
        <v>27162.585629027661</v>
      </c>
      <c r="K283" s="75"/>
      <c r="L283" s="76"/>
    </row>
    <row r="284" spans="3:12" x14ac:dyDescent="0.2">
      <c r="C284" s="68" t="s">
        <v>40</v>
      </c>
      <c r="D284" s="144"/>
      <c r="E284" s="311" t="s">
        <v>90</v>
      </c>
      <c r="F284" s="334"/>
      <c r="G284" s="60" t="s">
        <v>8</v>
      </c>
      <c r="H284" s="112">
        <v>0.27559055118110237</v>
      </c>
      <c r="I284" s="147">
        <v>53986.349006336961</v>
      </c>
      <c r="J284" s="118">
        <v>14878.127678911762</v>
      </c>
      <c r="K284" s="75"/>
      <c r="L284" s="76"/>
    </row>
    <row r="285" spans="3:12" ht="15.75" thickBot="1" x14ac:dyDescent="0.25">
      <c r="C285" s="68" t="s">
        <v>41</v>
      </c>
      <c r="D285" s="144"/>
      <c r="E285" s="303" t="s">
        <v>91</v>
      </c>
      <c r="F285" s="335"/>
      <c r="G285" s="121" t="s">
        <v>8</v>
      </c>
      <c r="H285" s="115">
        <v>2.5000000000000001E-3</v>
      </c>
      <c r="I285" s="130">
        <v>51003.397944513941</v>
      </c>
      <c r="J285" s="122">
        <v>127.50849486128486</v>
      </c>
      <c r="K285" s="75"/>
    </row>
    <row r="286" spans="3:12" ht="18" x14ac:dyDescent="0.25">
      <c r="D286" s="144"/>
      <c r="E286" s="282" t="s">
        <v>12</v>
      </c>
      <c r="F286" s="282"/>
      <c r="G286" s="282"/>
      <c r="H286" s="282"/>
      <c r="I286" s="282"/>
      <c r="J286" s="202">
        <v>42168.221802800712</v>
      </c>
      <c r="K286" s="209" t="s">
        <v>182</v>
      </c>
      <c r="L286" s="105"/>
    </row>
    <row r="287" spans="3:12" ht="18" x14ac:dyDescent="0.25">
      <c r="C287" s="104"/>
      <c r="D287" s="200"/>
      <c r="E287" s="170"/>
      <c r="F287" s="170"/>
      <c r="G287" s="170"/>
      <c r="H287" s="195"/>
      <c r="I287" s="196"/>
      <c r="J287" s="196"/>
      <c r="K287" s="211"/>
    </row>
    <row r="288" spans="3:12" ht="15.75" x14ac:dyDescent="0.2">
      <c r="D288" s="295" t="s">
        <v>29</v>
      </c>
      <c r="E288" s="296"/>
      <c r="F288" s="170"/>
      <c r="G288" s="170"/>
      <c r="H288" s="195"/>
      <c r="I288" s="196"/>
      <c r="J288" s="196"/>
      <c r="K288" s="75"/>
    </row>
    <row r="289" spans="3:13" ht="15.75" thickBot="1" x14ac:dyDescent="0.25">
      <c r="D289" s="200"/>
      <c r="E289" s="170"/>
      <c r="F289" s="170"/>
      <c r="G289" s="170"/>
      <c r="H289" s="195"/>
      <c r="I289" s="196"/>
      <c r="J289" s="196"/>
      <c r="K289" s="75"/>
    </row>
    <row r="290" spans="3:13" ht="30.75" thickBot="1" x14ac:dyDescent="0.25">
      <c r="C290" s="97" t="s">
        <v>31</v>
      </c>
      <c r="D290" s="95" t="s">
        <v>1</v>
      </c>
      <c r="E290" s="70" t="s">
        <v>142</v>
      </c>
      <c r="F290" s="70" t="s">
        <v>0</v>
      </c>
      <c r="G290" s="160" t="s">
        <v>144</v>
      </c>
      <c r="H290" s="297" t="s">
        <v>173</v>
      </c>
      <c r="I290" s="298"/>
      <c r="J290" s="96" t="s">
        <v>172</v>
      </c>
      <c r="K290" s="75"/>
    </row>
    <row r="291" spans="3:13" x14ac:dyDescent="0.2">
      <c r="C291" s="97" t="s">
        <v>27</v>
      </c>
      <c r="D291" s="78">
        <v>2</v>
      </c>
      <c r="E291" s="136" t="s">
        <v>99</v>
      </c>
      <c r="F291" s="186" t="s">
        <v>143</v>
      </c>
      <c r="G291" s="129">
        <v>10540.026</v>
      </c>
      <c r="H291" s="313">
        <v>0.21052631578947367</v>
      </c>
      <c r="I291" s="321"/>
      <c r="J291" s="82">
        <v>4437.9056842105256</v>
      </c>
      <c r="K291" s="75"/>
    </row>
    <row r="292" spans="3:13" ht="15.75" thickBot="1" x14ac:dyDescent="0.25">
      <c r="C292" s="97" t="s">
        <v>26</v>
      </c>
      <c r="D292" s="89">
        <v>6</v>
      </c>
      <c r="E292" s="120" t="s">
        <v>97</v>
      </c>
      <c r="F292" s="121" t="s">
        <v>143</v>
      </c>
      <c r="G292" s="130">
        <v>8920.0439999999999</v>
      </c>
      <c r="H292" s="285">
        <v>0.21052631578947367</v>
      </c>
      <c r="I292" s="325"/>
      <c r="J292" s="94">
        <v>11267.423999999999</v>
      </c>
      <c r="K292" s="75"/>
    </row>
    <row r="293" spans="3:13" ht="15.75" x14ac:dyDescent="0.2">
      <c r="D293" s="287" t="s">
        <v>12</v>
      </c>
      <c r="E293" s="282"/>
      <c r="F293" s="282"/>
      <c r="G293" s="282"/>
      <c r="H293" s="282"/>
      <c r="I293" s="282"/>
      <c r="J293" s="202">
        <v>15705.329684210525</v>
      </c>
      <c r="K293" s="209" t="s">
        <v>182</v>
      </c>
    </row>
    <row r="294" spans="3:13" x14ac:dyDescent="0.2">
      <c r="D294" s="200"/>
      <c r="E294" s="170"/>
      <c r="F294" s="170"/>
      <c r="G294" s="170"/>
      <c r="H294" s="195"/>
      <c r="I294" s="196"/>
      <c r="J294" s="196"/>
      <c r="K294" s="75"/>
    </row>
    <row r="295" spans="3:13" ht="15.75" x14ac:dyDescent="0.2">
      <c r="D295" s="287" t="s">
        <v>105</v>
      </c>
      <c r="E295" s="282"/>
      <c r="F295" s="282"/>
      <c r="G295" s="282"/>
      <c r="H295" s="282"/>
      <c r="I295" s="282"/>
      <c r="J295" s="202">
        <v>66951.892735192509</v>
      </c>
      <c r="K295" s="203" t="s">
        <v>182</v>
      </c>
    </row>
    <row r="296" spans="3:13" ht="16.5" thickBot="1" x14ac:dyDescent="0.25">
      <c r="D296" s="287" t="s">
        <v>107</v>
      </c>
      <c r="E296" s="282"/>
      <c r="F296" s="282"/>
      <c r="G296" s="282"/>
      <c r="H296" s="282"/>
      <c r="I296" s="282"/>
      <c r="J296" s="256">
        <v>1.7490000000000001</v>
      </c>
      <c r="K296" s="75"/>
      <c r="L296" s="62"/>
      <c r="M296" s="62"/>
    </row>
    <row r="297" spans="3:13" ht="18.75" thickBot="1" x14ac:dyDescent="0.3">
      <c r="D297" s="299" t="s">
        <v>106</v>
      </c>
      <c r="E297" s="300"/>
      <c r="F297" s="300"/>
      <c r="G297" s="300"/>
      <c r="H297" s="300"/>
      <c r="I297" s="300"/>
      <c r="J297" s="208">
        <v>117098.8603938517</v>
      </c>
      <c r="K297" s="241" t="s">
        <v>182</v>
      </c>
      <c r="L297" s="98"/>
      <c r="M297" s="99"/>
    </row>
  </sheetData>
  <mergeCells count="127">
    <mergeCell ref="E64:K64"/>
    <mergeCell ref="E65:K65"/>
    <mergeCell ref="D39:E39"/>
    <mergeCell ref="D37:I37"/>
    <mergeCell ref="H221:I221"/>
    <mergeCell ref="D222:I222"/>
    <mergeCell ref="D224:I224"/>
    <mergeCell ref="D225:I225"/>
    <mergeCell ref="D226:I226"/>
    <mergeCell ref="E187:J187"/>
    <mergeCell ref="E188:J188"/>
    <mergeCell ref="D203:I203"/>
    <mergeCell ref="E207:F207"/>
    <mergeCell ref="E208:F208"/>
    <mergeCell ref="E209:F209"/>
    <mergeCell ref="E210:F210"/>
    <mergeCell ref="E211:F211"/>
    <mergeCell ref="E212:F212"/>
    <mergeCell ref="H291:I291"/>
    <mergeCell ref="H292:I292"/>
    <mergeCell ref="H290:I290"/>
    <mergeCell ref="D293:I293"/>
    <mergeCell ref="D295:I295"/>
    <mergeCell ref="E267:J267"/>
    <mergeCell ref="E265:K265"/>
    <mergeCell ref="D261:I261"/>
    <mergeCell ref="D278:I278"/>
    <mergeCell ref="E282:F282"/>
    <mergeCell ref="E283:F283"/>
    <mergeCell ref="E284:F284"/>
    <mergeCell ref="E285:F285"/>
    <mergeCell ref="E286:I286"/>
    <mergeCell ref="D297:I297"/>
    <mergeCell ref="D296:I296"/>
    <mergeCell ref="D102:I102"/>
    <mergeCell ref="H177:I177"/>
    <mergeCell ref="E247:F247"/>
    <mergeCell ref="E248:F248"/>
    <mergeCell ref="E228:K228"/>
    <mergeCell ref="G240:H240"/>
    <mergeCell ref="E241:G241"/>
    <mergeCell ref="E230:J230"/>
    <mergeCell ref="D260:I260"/>
    <mergeCell ref="D252:E252"/>
    <mergeCell ref="E231:J231"/>
    <mergeCell ref="E250:I250"/>
    <mergeCell ref="H255:I255"/>
    <mergeCell ref="H256:I256"/>
    <mergeCell ref="H257:I257"/>
    <mergeCell ref="D258:I258"/>
    <mergeCell ref="E249:F249"/>
    <mergeCell ref="H254:I254"/>
    <mergeCell ref="E213:F213"/>
    <mergeCell ref="E214:I214"/>
    <mergeCell ref="D216:E216"/>
    <mergeCell ref="H218:I218"/>
    <mergeCell ref="H219:I219"/>
    <mergeCell ref="H220:I220"/>
    <mergeCell ref="D63:I63"/>
    <mergeCell ref="E4:K4"/>
    <mergeCell ref="D19:I19"/>
    <mergeCell ref="D26:I26"/>
    <mergeCell ref="H23:I23"/>
    <mergeCell ref="H24:I24"/>
    <mergeCell ref="H25:I25"/>
    <mergeCell ref="D11:G11"/>
    <mergeCell ref="D21:E21"/>
    <mergeCell ref="E5:K5"/>
    <mergeCell ref="H41:I41"/>
    <mergeCell ref="H42:I42"/>
    <mergeCell ref="H43:I43"/>
    <mergeCell ref="H44:I44"/>
    <mergeCell ref="F53:I53"/>
    <mergeCell ref="F50:I50"/>
    <mergeCell ref="F51:I51"/>
    <mergeCell ref="D45:I45"/>
    <mergeCell ref="F47:I47"/>
    <mergeCell ref="D48:E48"/>
    <mergeCell ref="D61:I61"/>
    <mergeCell ref="D62:I62"/>
    <mergeCell ref="E67:J67"/>
    <mergeCell ref="E68:J68"/>
    <mergeCell ref="D83:I83"/>
    <mergeCell ref="E90:I90"/>
    <mergeCell ref="D92:E92"/>
    <mergeCell ref="H94:I94"/>
    <mergeCell ref="H95:I95"/>
    <mergeCell ref="H96:I96"/>
    <mergeCell ref="E246:F246"/>
    <mergeCell ref="D172:E172"/>
    <mergeCell ref="H174:I174"/>
    <mergeCell ref="H175:I175"/>
    <mergeCell ref="H176:I176"/>
    <mergeCell ref="D180:I180"/>
    <mergeCell ref="D181:I181"/>
    <mergeCell ref="D182:I182"/>
    <mergeCell ref="E142:K142"/>
    <mergeCell ref="H97:I97"/>
    <mergeCell ref="D98:I98"/>
    <mergeCell ref="D100:I100"/>
    <mergeCell ref="D101:I101"/>
    <mergeCell ref="E264:K264"/>
    <mergeCell ref="H136:I136"/>
    <mergeCell ref="D137:I137"/>
    <mergeCell ref="D139:I139"/>
    <mergeCell ref="D178:I178"/>
    <mergeCell ref="E268:J268"/>
    <mergeCell ref="F277:I277"/>
    <mergeCell ref="D262:I262"/>
    <mergeCell ref="D288:E288"/>
    <mergeCell ref="E103:K103"/>
    <mergeCell ref="E185:K185"/>
    <mergeCell ref="E144:J144"/>
    <mergeCell ref="E145:J145"/>
    <mergeCell ref="D159:I159"/>
    <mergeCell ref="E170:I170"/>
    <mergeCell ref="E105:J105"/>
    <mergeCell ref="E106:J106"/>
    <mergeCell ref="D120:I120"/>
    <mergeCell ref="E129:I129"/>
    <mergeCell ref="D131:E131"/>
    <mergeCell ref="H133:I133"/>
    <mergeCell ref="H134:I134"/>
    <mergeCell ref="H135:I135"/>
    <mergeCell ref="D140:I140"/>
    <mergeCell ref="D141:I141"/>
    <mergeCell ref="D1:K2"/>
  </mergeCells>
  <phoneticPr fontId="10" type="noConversion"/>
  <printOptions horizontalCentered="1"/>
  <pageMargins left="1.1811023622047245" right="0.78740157480314965" top="1.2204724409448819" bottom="0.23622047244094491" header="0.23622047244094491" footer="0"/>
  <pageSetup paperSize="9" scale="52" fitToHeight="0" orientation="portrait" r:id="rId1"/>
  <headerFooter scaleWithDoc="0">
    <oddHeader>&amp;C&amp;G</oddHeader>
  </headerFooter>
  <rowBreaks count="6" manualBreakCount="6">
    <brk id="63" max="16383" man="1"/>
    <brk id="102" max="16383" man="1"/>
    <brk id="141" max="16383" man="1"/>
    <brk id="184" max="16383" man="1"/>
    <brk id="227" max="16383" man="1"/>
    <brk id="263" max="16383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COEFICIENTE RESUMEN</vt:lpstr>
      <vt:lpstr>ANALISIS DE PRECIOS</vt:lpstr>
      <vt:lpstr>'ANALISIS DE PRECIOS'!Área_de_impresión</vt:lpstr>
      <vt:lpstr>'COEFICIENTE RESUMEN'!Área_de_impresión</vt:lpstr>
      <vt:lpstr>Item2b</vt:lpstr>
      <vt:lpstr>'ANALISIS DE PRECIOS'!Print_Area</vt:lpstr>
      <vt:lpstr>'COEFICIENTE RESUMEN'!Print_Area</vt:lpstr>
      <vt:lpstr>'ANALISIS DE PRECIOS'!Print_Titles</vt:lpstr>
      <vt:lpstr>'ANALISIS DE PRECIOS'!Títulos_a_imprimir</vt:lpstr>
    </vt:vector>
  </TitlesOfParts>
  <Company>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dibujante</cp:lastModifiedBy>
  <cp:lastPrinted>2024-12-23T15:47:42Z</cp:lastPrinted>
  <dcterms:created xsi:type="dcterms:W3CDTF">2009-05-02T12:07:57Z</dcterms:created>
  <dcterms:modified xsi:type="dcterms:W3CDTF">2024-12-23T16:05:52Z</dcterms:modified>
</cp:coreProperties>
</file>